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ЭтаКнига" defaultThemeVersion="124226"/>
  <mc:AlternateContent xmlns:mc="http://schemas.openxmlformats.org/markup-compatibility/2006">
    <mc:Choice Requires="x15">
      <x15ac:absPath xmlns:x15ac="http://schemas.microsoft.com/office/spreadsheetml/2010/11/ac" url="R:\UITT-UITM  Division\IRINA\UITM\UITM'2021\Application\"/>
    </mc:Choice>
  </mc:AlternateContent>
  <xr:revisionPtr revIDLastSave="0" documentId="13_ncr:1_{7D5324B4-43F8-4EE6-ABB6-231EAFCAC776}" xr6:coauthVersionLast="47" xr6:coauthVersionMax="47" xr10:uidLastSave="{00000000-0000-0000-0000-000000000000}"/>
  <bookViews>
    <workbookView xWindow="-120" yWindow="-120" windowWidth="24240" windowHeight="13290" xr2:uid="{00000000-000D-0000-FFFF-FFFF00000000}"/>
  </bookViews>
  <sheets>
    <sheet name="Application" sheetId="1" r:id="rId1"/>
  </sheets>
  <definedNames>
    <definedName name="OLE_LINK1" localSheetId="0">Application!#REF!</definedName>
    <definedName name="_xlnm.Print_Area" localSheetId="0">Application!$A$1:$K$52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1" l="1"/>
  <c r="M26" i="1" l="1"/>
  <c r="M18" i="1" l="1"/>
  <c r="M24" i="1" l="1"/>
  <c r="M23" i="1"/>
  <c r="M22" i="1"/>
  <c r="K22" i="1" l="1"/>
  <c r="M25" i="1"/>
  <c r="M28" i="1"/>
  <c r="K26" i="1" l="1"/>
  <c r="K27" i="1"/>
  <c r="K28" i="1"/>
  <c r="K29" i="1"/>
  <c r="G36" i="1" l="1"/>
  <c r="J30" i="1"/>
  <c r="G37" i="1" l="1"/>
  <c r="G38" i="1" s="1"/>
  <c r="K43" i="1" s="1"/>
  <c r="K41" i="1" l="1"/>
  <c r="K42" i="1"/>
</calcChain>
</file>

<file path=xl/sharedStrings.xml><?xml version="1.0" encoding="utf-8"?>
<sst xmlns="http://schemas.openxmlformats.org/spreadsheetml/2006/main" count="67" uniqueCount="66">
  <si>
    <t xml:space="preserve"> </t>
  </si>
  <si>
    <t>несоответствие типа площади типу эл.подключения</t>
  </si>
  <si>
    <t>двухэтажка:</t>
  </si>
  <si>
    <t>Посада:</t>
  </si>
  <si>
    <t xml:space="preserve">E-mail	</t>
  </si>
  <si>
    <t xml:space="preserve">Inline (open 1 aisle) </t>
  </si>
  <si>
    <t>Corner  (open 2 aisles)</t>
  </si>
  <si>
    <t>Peninsular (open 3 aisles)</t>
  </si>
  <si>
    <t>Island (open 4 aisles)</t>
  </si>
  <si>
    <t>sq. m :</t>
  </si>
  <si>
    <t>Space Type:</t>
  </si>
  <si>
    <t xml:space="preserve">2. 40% </t>
  </si>
  <si>
    <t xml:space="preserve">3. 40 % </t>
  </si>
  <si>
    <t>Company/Компанія</t>
  </si>
  <si>
    <t>Contact person / Контактна особа</t>
  </si>
  <si>
    <t>Postal Adress /   Поштова адреса</t>
  </si>
  <si>
    <t>Town/City / Місто</t>
  </si>
  <si>
    <t>Postal code /    Поштовий індекс</t>
  </si>
  <si>
    <t>Country / Країна</t>
  </si>
  <si>
    <t>Tel., fax / Телефон, факс</t>
  </si>
  <si>
    <t>E-mail / Ел. Адреса</t>
  </si>
  <si>
    <t>3. Ia. The currency of this contract-application is Euro/Валюта заявки-договору - Євро</t>
  </si>
  <si>
    <r>
      <rPr>
        <b/>
        <sz val="8"/>
        <rFont val="Arial"/>
        <family val="2"/>
        <charset val="204"/>
      </rPr>
      <t>Raw Space / Необладнана площа</t>
    </r>
    <r>
      <rPr>
        <sz val="8"/>
        <rFont val="Arial"/>
        <family val="2"/>
        <charset val="204"/>
      </rPr>
      <t xml:space="preserve">
Includes: space, aisle cleaning and pavillion securiry. Electricity is not included and has to be paid separately /місце в павільйоні для встановлення індивідуального стенду. Підключення електрики не входить у вартість та сплачується додатково</t>
    </r>
  </si>
  <si>
    <r>
      <rPr>
        <b/>
        <sz val="8"/>
        <rFont val="Arial"/>
        <family val="2"/>
        <charset val="204"/>
      </rPr>
      <t>Equipped Space / Обладнана площа</t>
    </r>
    <r>
      <rPr>
        <sz val="8"/>
        <rFont val="Arial"/>
        <family val="2"/>
        <charset val="204"/>
      </rPr>
      <t xml:space="preserve">
Includes: exhibition space, rear and side walls, carpet, fascia panel with company name, 1 table, 2 chairs, waste basket, hanger, electrical connection 220V (1kW, including consumption), 1 plug socket, and 1 spot light,  aisle cleaning and pavillion security / стіни стенду, килимове покриття, фризова панель з назвою компанії, 1 стіл, 2 стільця, кошик для сміття, вішалка, підключення електрики 220 Вт (1Квт, включаючи споживання), 1 розетка та 1 світильник, прибирання проходів та охорона павільйону</t>
    </r>
  </si>
  <si>
    <t>Rate per sq.m (EUR) / Варість 1 квм (Євро)</t>
  </si>
  <si>
    <t>3.1.1. Type of Configuration / Конфігурація стенду (кількість відкритих сторін)</t>
  </si>
  <si>
    <t>surcharge % on space total / Націнка (%) від вартості  площі</t>
  </si>
  <si>
    <t>Compulsory per all exhibitors / Обов'язково для всіх експонентів:</t>
  </si>
  <si>
    <t>includes: administration, event guide listing, website listing / включає: організаційні послуги, розміщення назви компанії в путівнику заходу та на сайті</t>
  </si>
  <si>
    <t>Excluding VAT/Без  ПДВ</t>
  </si>
  <si>
    <t>Including VAT/З ПДВ 20%</t>
  </si>
  <si>
    <t xml:space="preserve">TOTAL COST OF PARTICIPATION/ЗАГАЛЬНА ВАРТІСТЬ УЧАСТІ </t>
  </si>
  <si>
    <t>The Exhibitor will be supplied  with  Terms and Conditions upon the recieval of signed Application Form and package of registration documents. Additional Marketing and Technical services are ordered separately / Експонент отримає Положення та умови Договору після подачі підписаної форми заявки та пакету реєстраційних документів. Додаткові маркетингові та технічні послуги замовляються окремо.</t>
  </si>
  <si>
    <t>1. 20% (100% Registration and Administration fee) due now / (100% реєстраційний внесок) в день підписання контракту</t>
  </si>
  <si>
    <t>4. PAYMENT SCHEDULE / ГРАФІК ОПЛАТ</t>
  </si>
  <si>
    <t>Legal name/Юридична назва</t>
  </si>
  <si>
    <t>Legal adress/ Юридична адреса</t>
  </si>
  <si>
    <t>Bank Account Number/ Номер рахунку</t>
  </si>
  <si>
    <t>VAT Number / Податковий номер</t>
  </si>
  <si>
    <t>2.1. EXHIBITOR / УЧАСНИК</t>
  </si>
  <si>
    <t>2.2.BANK DETAILS / РЕКВІЗИТИ</t>
  </si>
  <si>
    <t xml:space="preserve">Organizer / Організатор: </t>
  </si>
  <si>
    <t>PREMIER EXPO Subsidiary Company</t>
  </si>
  <si>
    <t>5. CONSENT OF THE EXHIBITOR / ЗГОДА УЧАСНИКА</t>
  </si>
  <si>
    <t>Stamp / Штамп</t>
  </si>
  <si>
    <t>Director Tetiana Fedorova            (Signature / Підпис)</t>
  </si>
  <si>
    <t>6.1. SIGNATURES OF THE PARTIES / ПІДПИСИ СТОРІН</t>
  </si>
  <si>
    <r>
      <rPr>
        <b/>
        <sz val="7"/>
        <rFont val="Arial"/>
        <family val="2"/>
        <charset val="204"/>
      </rPr>
      <t>BANK DETAILS: Reg</t>
    </r>
    <r>
      <rPr>
        <sz val="7"/>
        <rFont val="Arial"/>
        <family val="2"/>
        <charset val="204"/>
      </rPr>
      <t xml:space="preserve"> : 30856806;  </t>
    </r>
    <r>
      <rPr>
        <b/>
        <sz val="7"/>
        <rFont val="Arial"/>
        <family val="2"/>
        <charset val="204"/>
      </rPr>
      <t>VAT:</t>
    </r>
    <r>
      <rPr>
        <sz val="7"/>
        <rFont val="Arial"/>
        <family val="2"/>
        <charset val="204"/>
      </rPr>
      <t xml:space="preserve"> 308568026092
JSC "Citibank" 16-G, Dilova Str. 03150, Kyiv, Ukraine
</t>
    </r>
    <r>
      <rPr>
        <b/>
        <sz val="7"/>
        <rFont val="Arial"/>
        <family val="2"/>
        <charset val="204"/>
      </rPr>
      <t>BIC</t>
    </r>
    <r>
      <rPr>
        <sz val="7"/>
        <rFont val="Arial"/>
        <family val="2"/>
        <charset val="204"/>
      </rPr>
      <t xml:space="preserve"> 300584;               
</t>
    </r>
    <r>
      <rPr>
        <b/>
        <sz val="7"/>
        <rFont val="Arial"/>
        <family val="2"/>
        <charset val="204"/>
      </rPr>
      <t>SWIFT</t>
    </r>
    <r>
      <rPr>
        <sz val="7"/>
        <rFont val="Arial"/>
        <family val="2"/>
        <charset val="204"/>
      </rPr>
      <t xml:space="preserve">: CITIUAUK
</t>
    </r>
    <r>
      <rPr>
        <b/>
        <sz val="7"/>
        <rFont val="Arial"/>
        <family val="2"/>
        <charset val="204"/>
      </rPr>
      <t>IBAN</t>
    </r>
    <r>
      <rPr>
        <sz val="7"/>
        <rFont val="Arial"/>
        <family val="2"/>
        <charset val="204"/>
      </rPr>
      <t xml:space="preserve">: UA953005840000026005201064031
</t>
    </r>
    <r>
      <rPr>
        <b/>
        <sz val="7"/>
        <rFont val="Arial"/>
        <family val="2"/>
        <charset val="204"/>
      </rPr>
      <t>Intermediary Bank:</t>
    </r>
    <r>
      <rPr>
        <sz val="7"/>
        <rFont val="Arial"/>
        <family val="2"/>
        <charset val="204"/>
      </rPr>
      <t xml:space="preserve">
CITIBANK Europe Plc Dublin 
</t>
    </r>
    <r>
      <rPr>
        <b/>
        <sz val="7"/>
        <rFont val="Arial"/>
        <family val="2"/>
        <charset val="204"/>
      </rPr>
      <t>SWIFT</t>
    </r>
    <r>
      <rPr>
        <sz val="7"/>
        <rFont val="Arial"/>
        <family val="2"/>
        <charset val="204"/>
      </rPr>
      <t>: CITIIE2X 
Account: 23967006</t>
    </r>
  </si>
  <si>
    <r>
      <rPr>
        <b/>
        <sz val="7"/>
        <rFont val="Arial"/>
        <family val="2"/>
        <charset val="204"/>
      </rPr>
      <t>ORGANIZER / ОРГАНІЗАТОР: PREMIER EXPO SUBSIDIARY COMPANY</t>
    </r>
    <r>
      <rPr>
        <sz val="7.5"/>
        <rFont val="Arial"/>
        <family val="2"/>
        <charset val="204"/>
      </rPr>
      <t xml:space="preserve">
57/3 Chervonoarmiyska Street, 03150, Kyiv, Ukraine
tel.:+38 (044) 496-86-45 /210/, mob. +38 067 320 66 61                                                                         Email:  uitt@pe.com.ua   www.uitt-kiev.com</t>
    </r>
  </si>
  <si>
    <t xml:space="preserve">NAME OF COMPANY IN THE  DIPLOMA: </t>
  </si>
  <si>
    <t xml:space="preserve">COMPANY NAME on the fascial panel (max. 20 characters): </t>
  </si>
  <si>
    <t>characters:</t>
  </si>
  <si>
    <t>Important! 1. The Participant must submit to the Organizer during the exhibition the signed originals (hard copies) of the contract and the act of provided services. If the Participant does not provide the Organizer with the signed originals (hard copies) of the contract and the act of provided services during the exhibition, the Participant must send these documents to the Organizer, at the expense of the Participant. 2. Upon the request, the Organizer may send the original documents (agreement, act of provided services, invoice) to the Participant, at the expense of the Participant.</t>
  </si>
  <si>
    <t>3.2. REGISTRATION AND ADMINISTRATION FEE (compulsary) / РЕЄСТРАЦІЙНИЙ ВНЕСОК (ОБОВ'ЯЗКОВО)</t>
  </si>
  <si>
    <t>3.3. TOTAL PARTICIPATION COST / ЗАГАЛЬНА ВАРТІСТЬ УЧАСТІ</t>
  </si>
  <si>
    <t>5.1. We hereby confirm our participation at Ukraine International Travel and Tourism Exhibition 2021 and our obligations to pay the full fees due. We are acknowledged that the Organizer may incur costs in order to fulfill this Application and undertake the responsibility not to demand a refund of  actually paid  costs from the Organizer. / Ми підтверджуємо участь у виставці Ukraine International Travel and Tourism Exhibition 2021 та зобов'язуємось оплатити участь у виставці у строки, що зазначені у договорі. Ми розуміємо, що Організатор може понести витрати на виконання послуг згідно цієї Заявки, та беремо на себе відповідальність не вимагати від Організатора повернення фактично сплачених коштів.</t>
  </si>
  <si>
    <t>3. I WOULD LIKE TO BOOK THE FOLLOWING (Prices per 1 sqm, incl. VAT 20%) / Я ХОЧУ ЗАБРОНЮВАТИ (Ціни вказані за 1 квм., з ПДВ 20%)</t>
  </si>
  <si>
    <t>TOTAL SPACE COST (including  VAT) / ЗАГАЛЬНА ВАРТІСТЬ ВИСТАВКОВОЇ ПЛОЩІ (З ПДВ)</t>
  </si>
  <si>
    <t>SPACE APPLICATION CONTRACT / ЗАЯВКА-ДОГОВІР НА УЧАСТЬ №______________   Date / Дата ______________</t>
  </si>
  <si>
    <t>Bank country / Країна банку</t>
  </si>
  <si>
    <t>Bank name / Назва банку</t>
  </si>
  <si>
    <t>6. THIS APPLICATION CONTRACT IS VALID FROM/ДАНА ЗАЯВКА ДОГОВІР ДІЙСНА FROM/З ______________ TILL/ДО ______________</t>
  </si>
  <si>
    <t>Exhibitor / Учасник   
 (Company name)</t>
  </si>
  <si>
    <t>Director / Директор 
(authorized signature)</t>
  </si>
  <si>
    <t>1. EXHIBITION / ВИСТАВКА: Ukraine International Travel Market</t>
  </si>
  <si>
    <r>
      <t xml:space="preserve">VENUE/МІСЦЕ  </t>
    </r>
    <r>
      <rPr>
        <b/>
        <sz val="8"/>
        <color theme="1"/>
        <rFont val="Arial"/>
        <family val="2"/>
        <charset val="204"/>
      </rPr>
      <t>International Exhibition Center/Kyiv/Ukraine /                                                                  Міжнародний виставковий центр/Київ/Україна</t>
    </r>
    <r>
      <rPr>
        <sz val="8"/>
        <color theme="1"/>
        <rFont val="Arial"/>
        <family val="2"/>
        <charset val="204"/>
      </rPr>
      <t xml:space="preserve">
DATES/РЕГЛАМЕНТ ВИСТАВКИ</t>
    </r>
    <r>
      <rPr>
        <b/>
        <sz val="8"/>
        <color theme="1"/>
        <rFont val="Arial"/>
        <family val="2"/>
      </rPr>
      <t xml:space="preserve"> 5 </t>
    </r>
    <r>
      <rPr>
        <b/>
        <sz val="8"/>
        <color theme="1"/>
        <rFont val="Arial"/>
        <family val="2"/>
        <charset val="204"/>
      </rPr>
      <t>- 7 October 2021 / 5 - 7 жовтня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</si>
</sst>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р_._-;\-* #,##0.00_р_._-;_-* &quot;-&quot;??_р_._-;_-@_-"/>
    <numFmt numFmtId="165" formatCode="[$€-2]\ #,##0;[Red]\-[$€-2]\ #,##0"/>
    <numFmt numFmtId="166" formatCode="[$€-2]\ #,##0.00;[Red]\-[$€-2]\ #,##0.00"/>
    <numFmt numFmtId="167" formatCode="#,##0.00&quot; кв.м.&quot;"/>
    <numFmt numFmtId="168" formatCode="0.0%"/>
    <numFmt numFmtId="169" formatCode="#,##0.00&quot; грн.&quot;"/>
    <numFmt numFmtId="170" formatCode="#,##0.00&quot; sq.m.&quot;"/>
  </numFmts>
  <fonts count="19" x14ac:knownFonts="1">
    <font>
      <sz val="10"/>
      <name val="Arial"/>
      <charset val="204"/>
    </font>
    <font>
      <sz val="10"/>
      <name val="Arial"/>
      <family val="2"/>
      <charset val="204"/>
    </font>
    <font>
      <sz val="8"/>
      <name val="Arial"/>
      <family val="2"/>
      <charset val="204"/>
    </font>
    <font>
      <b/>
      <sz val="8"/>
      <name val="Arial"/>
      <family val="2"/>
      <charset val="204"/>
    </font>
    <font>
      <sz val="8"/>
      <color theme="0"/>
      <name val="Arial"/>
      <family val="2"/>
      <charset val="204"/>
    </font>
    <font>
      <sz val="8"/>
      <color theme="1"/>
      <name val="Arial"/>
      <family val="2"/>
      <charset val="204"/>
    </font>
    <font>
      <sz val="8"/>
      <color indexed="9"/>
      <name val="Arial"/>
      <family val="2"/>
      <charset val="204"/>
    </font>
    <font>
      <sz val="8"/>
      <color indexed="18"/>
      <name val="Arial"/>
      <family val="2"/>
      <charset val="204"/>
    </font>
    <font>
      <sz val="8"/>
      <color indexed="10"/>
      <name val="Arial"/>
      <family val="2"/>
      <charset val="204"/>
    </font>
    <font>
      <u/>
      <sz val="8"/>
      <name val="Arial"/>
      <family val="2"/>
      <charset val="204"/>
    </font>
    <font>
      <b/>
      <sz val="8"/>
      <color theme="1"/>
      <name val="Arial"/>
      <family val="2"/>
      <charset val="204"/>
    </font>
    <font>
      <sz val="7"/>
      <color indexed="10"/>
      <name val="Arial"/>
      <family val="2"/>
      <charset val="204"/>
    </font>
    <font>
      <sz val="4.5"/>
      <name val="Arial"/>
      <family val="2"/>
      <charset val="204"/>
    </font>
    <font>
      <b/>
      <sz val="5"/>
      <name val="Arial"/>
      <family val="2"/>
      <charset val="204"/>
    </font>
    <font>
      <b/>
      <sz val="7"/>
      <name val="Arial"/>
      <family val="2"/>
      <charset val="204"/>
    </font>
    <font>
      <sz val="7"/>
      <name val="Arial"/>
      <family val="2"/>
      <charset val="204"/>
    </font>
    <font>
      <sz val="7.5"/>
      <name val="Arial"/>
      <family val="2"/>
      <charset val="204"/>
    </font>
    <font>
      <sz val="8"/>
      <color rgb="FFFF0000"/>
      <name val="Arial"/>
      <family val="2"/>
      <charset val="204"/>
    </font>
    <font>
      <b/>
      <sz val="8"/>
      <color theme="1"/>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9" tint="0.59999389629810485"/>
        <bgColor indexed="64"/>
      </patternFill>
    </fill>
    <fill>
      <patternFill patternType="solid">
        <fgColor rgb="FF7030A0"/>
        <bgColor indexed="64"/>
      </patternFill>
    </fill>
    <fill>
      <patternFill patternType="solid">
        <fgColor rgb="FFFF0000"/>
        <bgColor indexed="64"/>
      </patternFill>
    </fill>
    <fill>
      <patternFill patternType="solid">
        <fgColor theme="3" tint="-0.249977111117893"/>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08">
    <xf numFmtId="0" fontId="0" fillId="0" borderId="0" xfId="0"/>
    <xf numFmtId="2" fontId="2" fillId="0" borderId="27" xfId="0" applyNumberFormat="1" applyFont="1" applyBorder="1" applyAlignment="1" applyProtection="1">
      <alignment vertical="center"/>
      <protection hidden="1"/>
    </xf>
    <xf numFmtId="0" fontId="2" fillId="0" borderId="0" xfId="0" applyFont="1" applyBorder="1" applyAlignment="1" applyProtection="1">
      <alignment vertical="center"/>
      <protection locked="0" hidden="1"/>
    </xf>
    <xf numFmtId="0" fontId="2" fillId="0" borderId="0" xfId="0" applyFont="1" applyBorder="1" applyAlignment="1" applyProtection="1">
      <alignment vertical="center"/>
      <protection hidden="1"/>
    </xf>
    <xf numFmtId="2" fontId="2" fillId="0" borderId="0" xfId="0" applyNumberFormat="1" applyFont="1" applyBorder="1" applyAlignment="1" applyProtection="1">
      <alignment vertical="center"/>
      <protection hidden="1"/>
    </xf>
    <xf numFmtId="0" fontId="2"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2" borderId="4" xfId="0" applyFont="1" applyFill="1" applyBorder="1" applyAlignment="1" applyProtection="1">
      <alignment vertical="center"/>
      <protection hidden="1"/>
    </xf>
    <xf numFmtId="1" fontId="2" fillId="5" borderId="5" xfId="0" applyNumberFormat="1" applyFont="1" applyFill="1" applyBorder="1" applyAlignment="1" applyProtection="1">
      <alignment horizontal="center" vertical="center" wrapText="1"/>
      <protection hidden="1"/>
    </xf>
    <xf numFmtId="0" fontId="2" fillId="0" borderId="0" xfId="0" applyFont="1" applyAlignment="1" applyProtection="1">
      <alignment vertical="center"/>
      <protection locked="0" hidden="1"/>
    </xf>
    <xf numFmtId="0" fontId="2" fillId="0" borderId="0" xfId="0" applyFont="1" applyAlignment="1" applyProtection="1">
      <alignment vertical="center"/>
      <protection hidden="1"/>
    </xf>
    <xf numFmtId="0" fontId="2" fillId="7" borderId="0" xfId="0" applyFont="1" applyFill="1" applyBorder="1" applyAlignment="1" applyProtection="1">
      <alignment vertical="center"/>
      <protection locked="0" hidden="1"/>
    </xf>
    <xf numFmtId="0" fontId="2" fillId="7" borderId="0" xfId="0" applyFont="1" applyFill="1" applyBorder="1" applyAlignment="1" applyProtection="1">
      <alignment vertical="center"/>
      <protection hidden="1"/>
    </xf>
    <xf numFmtId="0" fontId="2" fillId="0" borderId="0" xfId="0" applyFont="1" applyBorder="1" applyAlignment="1" applyProtection="1">
      <alignment vertical="center" wrapText="1"/>
      <protection locked="0" hidden="1"/>
    </xf>
    <xf numFmtId="0" fontId="2" fillId="3" borderId="0" xfId="0" applyFont="1" applyFill="1" applyBorder="1" applyAlignment="1" applyProtection="1">
      <alignment vertical="center"/>
      <protection locked="0" hidden="1"/>
    </xf>
    <xf numFmtId="167" fontId="2" fillId="4" borderId="0" xfId="0" applyNumberFormat="1" applyFont="1" applyFill="1" applyBorder="1" applyAlignment="1" applyProtection="1">
      <alignment vertical="center"/>
      <protection hidden="1"/>
    </xf>
    <xf numFmtId="0" fontId="2" fillId="7" borderId="7" xfId="0" applyFont="1" applyFill="1" applyBorder="1" applyAlignment="1" applyProtection="1">
      <alignment vertical="center"/>
      <protection locked="0" hidden="1"/>
    </xf>
    <xf numFmtId="165" fontId="2" fillId="7" borderId="1" xfId="0" applyNumberFormat="1" applyFont="1" applyFill="1" applyBorder="1" applyAlignment="1" applyProtection="1">
      <alignment vertical="center"/>
      <protection locked="0" hidden="1"/>
    </xf>
    <xf numFmtId="0" fontId="2" fillId="7" borderId="1" xfId="0" applyFont="1" applyFill="1" applyBorder="1" applyAlignment="1" applyProtection="1">
      <alignment vertical="center"/>
      <protection hidden="1"/>
    </xf>
    <xf numFmtId="0" fontId="2" fillId="0" borderId="1" xfId="0" applyFont="1" applyBorder="1" applyAlignment="1" applyProtection="1">
      <alignment vertical="center"/>
      <protection locked="0" hidden="1"/>
    </xf>
    <xf numFmtId="165" fontId="2" fillId="0" borderId="0" xfId="0" applyNumberFormat="1" applyFont="1" applyBorder="1" applyAlignment="1" applyProtection="1">
      <alignment horizontal="left" vertical="center"/>
      <protection locked="0" hidden="1"/>
    </xf>
    <xf numFmtId="0" fontId="2" fillId="7" borderId="1" xfId="0" applyFont="1" applyFill="1" applyBorder="1" applyAlignment="1" applyProtection="1">
      <alignment vertical="center"/>
      <protection locked="0" hidden="1"/>
    </xf>
    <xf numFmtId="0" fontId="2" fillId="0" borderId="0" xfId="0" applyFont="1" applyBorder="1" applyAlignment="1" applyProtection="1">
      <alignment horizontal="left" vertical="center"/>
      <protection locked="0" hidden="1"/>
    </xf>
    <xf numFmtId="164" fontId="2" fillId="0" borderId="0" xfId="1" applyFont="1" applyBorder="1" applyAlignment="1" applyProtection="1">
      <alignment vertical="center" wrapText="1"/>
      <protection locked="0" hidden="1"/>
    </xf>
    <xf numFmtId="0" fontId="6" fillId="7" borderId="0" xfId="0" applyFont="1" applyFill="1" applyBorder="1" applyAlignment="1" applyProtection="1">
      <alignment vertical="center"/>
      <protection locked="0" hidden="1"/>
    </xf>
    <xf numFmtId="0" fontId="2" fillId="5" borderId="1" xfId="0" applyFont="1" applyFill="1" applyBorder="1" applyAlignment="1" applyProtection="1">
      <alignment horizontal="center" vertical="center" wrapText="1"/>
      <protection hidden="1"/>
    </xf>
    <xf numFmtId="0" fontId="2" fillId="0" borderId="7" xfId="0" applyFont="1" applyBorder="1" applyAlignment="1" applyProtection="1">
      <alignment horizontal="center" vertical="center"/>
      <protection locked="0" hidden="1"/>
    </xf>
    <xf numFmtId="0" fontId="9" fillId="0" borderId="0" xfId="0" applyFont="1" applyBorder="1" applyAlignment="1" applyProtection="1">
      <alignment vertical="center"/>
      <protection locked="0" hidden="1"/>
    </xf>
    <xf numFmtId="0" fontId="9" fillId="5" borderId="0" xfId="0" applyFont="1" applyFill="1" applyBorder="1" applyAlignment="1" applyProtection="1">
      <alignment vertical="center" wrapText="1"/>
      <protection hidden="1"/>
    </xf>
    <xf numFmtId="9" fontId="2" fillId="0" borderId="1" xfId="0" applyNumberFormat="1" applyFont="1" applyFill="1" applyBorder="1" applyAlignment="1" applyProtection="1">
      <alignment horizontal="center" vertical="center"/>
      <protection hidden="1"/>
    </xf>
    <xf numFmtId="168" fontId="2" fillId="0" borderId="1" xfId="0" applyNumberFormat="1" applyFont="1" applyFill="1" applyBorder="1" applyAlignment="1" applyProtection="1">
      <alignment horizontal="center" vertical="center"/>
      <protection hidden="1"/>
    </xf>
    <xf numFmtId="0" fontId="9" fillId="5" borderId="0" xfId="0" applyFont="1" applyFill="1" applyBorder="1" applyAlignment="1" applyProtection="1">
      <alignment horizontal="left" vertical="center" wrapText="1" indent="1"/>
      <protection hidden="1"/>
    </xf>
    <xf numFmtId="0" fontId="2" fillId="5" borderId="1" xfId="0" applyFont="1" applyFill="1" applyBorder="1" applyAlignment="1" applyProtection="1">
      <alignment vertical="center"/>
      <protection hidden="1"/>
    </xf>
    <xf numFmtId="169" fontId="2" fillId="5" borderId="0" xfId="0" applyNumberFormat="1" applyFont="1" applyFill="1" applyBorder="1" applyAlignment="1" applyProtection="1">
      <alignment vertical="center"/>
      <protection hidden="1"/>
    </xf>
    <xf numFmtId="0" fontId="2" fillId="5" borderId="26" xfId="0" applyFont="1" applyFill="1" applyBorder="1" applyAlignment="1" applyProtection="1">
      <alignment horizontal="left" vertical="center"/>
      <protection hidden="1"/>
    </xf>
    <xf numFmtId="0" fontId="2" fillId="0" borderId="0" xfId="0" applyFont="1" applyAlignment="1" applyProtection="1">
      <alignment horizontal="center" vertical="center"/>
      <protection locked="0" hidden="1"/>
    </xf>
    <xf numFmtId="0" fontId="2" fillId="2" borderId="0" xfId="0" applyFont="1" applyFill="1" applyAlignment="1" applyProtection="1">
      <alignment vertical="center"/>
      <protection hidden="1"/>
    </xf>
    <xf numFmtId="0" fontId="6" fillId="7" borderId="0" xfId="0" applyFont="1" applyFill="1" applyAlignment="1" applyProtection="1">
      <alignment horizontal="left" vertical="center"/>
      <protection locked="0" hidden="1"/>
    </xf>
    <xf numFmtId="0" fontId="2" fillId="7" borderId="0" xfId="0" applyFont="1" applyFill="1" applyAlignment="1" applyProtection="1">
      <alignment vertical="center"/>
      <protection locked="0" hidden="1"/>
    </xf>
    <xf numFmtId="0" fontId="2" fillId="7" borderId="0" xfId="0" applyFont="1" applyFill="1" applyAlignment="1" applyProtection="1">
      <alignment vertical="center"/>
      <protection hidden="1"/>
    </xf>
    <xf numFmtId="0" fontId="7" fillId="0" borderId="0" xfId="0" applyFont="1" applyAlignment="1" applyProtection="1">
      <alignment horizontal="left" vertical="center" wrapText="1"/>
      <protection locked="0" hidden="1"/>
    </xf>
    <xf numFmtId="0" fontId="6" fillId="7" borderId="0" xfId="0" applyFont="1" applyFill="1" applyAlignment="1" applyProtection="1">
      <alignment vertical="center"/>
      <protection locked="0" hidden="1"/>
    </xf>
    <xf numFmtId="0" fontId="2" fillId="7" borderId="0" xfId="0" applyFont="1" applyFill="1" applyAlignment="1" applyProtection="1">
      <alignment horizontal="right" vertical="center"/>
      <protection hidden="1"/>
    </xf>
    <xf numFmtId="165" fontId="2" fillId="7" borderId="0" xfId="0" applyNumberFormat="1" applyFont="1" applyFill="1" applyAlignment="1" applyProtection="1">
      <alignment horizontal="left" vertical="center"/>
      <protection locked="0" hidden="1"/>
    </xf>
    <xf numFmtId="0" fontId="2" fillId="5" borderId="6" xfId="0" applyFont="1" applyFill="1" applyBorder="1" applyAlignment="1" applyProtection="1">
      <alignment horizontal="left" vertical="top"/>
      <protection hidden="1"/>
    </xf>
    <xf numFmtId="0" fontId="2" fillId="5" borderId="18" xfId="0" applyFont="1" applyFill="1" applyBorder="1" applyAlignment="1" applyProtection="1">
      <alignment horizontal="left" vertical="top"/>
      <protection hidden="1"/>
    </xf>
    <xf numFmtId="0" fontId="2" fillId="5" borderId="7" xfId="0" applyFont="1" applyFill="1" applyBorder="1" applyAlignment="1" applyProtection="1">
      <alignment horizontal="left" vertical="top"/>
      <protection hidden="1"/>
    </xf>
    <xf numFmtId="0" fontId="2" fillId="5" borderId="30" xfId="0" applyFont="1" applyFill="1" applyBorder="1" applyAlignment="1" applyProtection="1">
      <alignment horizontal="left" vertical="top"/>
      <protection hidden="1"/>
    </xf>
    <xf numFmtId="0" fontId="2" fillId="5" borderId="1" xfId="0" applyFont="1" applyFill="1" applyBorder="1" applyAlignment="1" applyProtection="1">
      <alignment horizontal="left" vertical="top"/>
      <protection hidden="1"/>
    </xf>
    <xf numFmtId="0" fontId="2" fillId="5" borderId="1" xfId="0" applyFont="1" applyFill="1" applyBorder="1" applyAlignment="1">
      <alignment vertical="center"/>
    </xf>
    <xf numFmtId="0" fontId="2" fillId="5" borderId="1" xfId="0" applyFont="1" applyFill="1" applyBorder="1" applyAlignment="1" applyProtection="1">
      <alignment horizontal="center" vertical="top" wrapText="1"/>
      <protection hidden="1"/>
    </xf>
    <xf numFmtId="0" fontId="2" fillId="0" borderId="13" xfId="0" applyFont="1" applyBorder="1" applyAlignment="1" applyProtection="1">
      <alignment vertical="center"/>
      <protection hidden="1"/>
    </xf>
    <xf numFmtId="0" fontId="4" fillId="9" borderId="9" xfId="0" applyFont="1" applyFill="1" applyBorder="1" applyAlignment="1" applyProtection="1">
      <alignment vertical="center"/>
      <protection hidden="1"/>
    </xf>
    <xf numFmtId="0" fontId="4" fillId="9" borderId="10" xfId="0" applyFont="1" applyFill="1" applyBorder="1" applyAlignment="1" applyProtection="1">
      <alignment vertical="center"/>
      <protection hidden="1"/>
    </xf>
    <xf numFmtId="165" fontId="4" fillId="9" borderId="10" xfId="0" applyNumberFormat="1" applyFont="1" applyFill="1" applyBorder="1" applyAlignment="1" applyProtection="1">
      <alignment vertical="center"/>
      <protection hidden="1"/>
    </xf>
    <xf numFmtId="0" fontId="2" fillId="5" borderId="8" xfId="0" applyFont="1" applyFill="1" applyBorder="1" applyAlignment="1" applyProtection="1">
      <alignment horizontal="center" vertical="center" wrapText="1"/>
      <protection hidden="1"/>
    </xf>
    <xf numFmtId="166" fontId="17" fillId="0" borderId="1" xfId="0" applyNumberFormat="1" applyFont="1" applyFill="1" applyBorder="1" applyAlignment="1" applyProtection="1">
      <alignment horizontal="center" vertical="center"/>
      <protection hidden="1"/>
    </xf>
    <xf numFmtId="166" fontId="2" fillId="0" borderId="8" xfId="0" applyNumberFormat="1" applyFont="1" applyBorder="1" applyAlignment="1" applyProtection="1">
      <alignment vertical="center"/>
      <protection hidden="1"/>
    </xf>
    <xf numFmtId="166" fontId="2" fillId="0" borderId="24" xfId="1" applyNumberFormat="1" applyFont="1" applyBorder="1" applyAlignment="1" applyProtection="1">
      <alignment horizontal="right" vertical="center" wrapText="1"/>
      <protection hidden="1"/>
    </xf>
    <xf numFmtId="166" fontId="2" fillId="0" borderId="8" xfId="1" applyNumberFormat="1" applyFont="1" applyBorder="1" applyAlignment="1" applyProtection="1">
      <alignment horizontal="right" vertical="center" wrapText="1"/>
      <protection hidden="1"/>
    </xf>
    <xf numFmtId="166" fontId="2" fillId="0" borderId="31" xfId="1" applyNumberFormat="1" applyFont="1" applyBorder="1" applyAlignment="1" applyProtection="1">
      <alignment horizontal="right" vertical="center" wrapText="1"/>
      <protection hidden="1"/>
    </xf>
    <xf numFmtId="166" fontId="2" fillId="5" borderId="24" xfId="0" applyNumberFormat="1" applyFont="1" applyFill="1" applyBorder="1" applyAlignment="1" applyProtection="1">
      <alignment vertical="center"/>
      <protection hidden="1"/>
    </xf>
    <xf numFmtId="166" fontId="2" fillId="5" borderId="1" xfId="0" applyNumberFormat="1" applyFont="1" applyFill="1" applyBorder="1" applyAlignment="1" applyProtection="1">
      <alignment vertical="center"/>
      <protection hidden="1"/>
    </xf>
    <xf numFmtId="166" fontId="2" fillId="5" borderId="8" xfId="0" applyNumberFormat="1" applyFont="1" applyFill="1" applyBorder="1" applyAlignment="1" applyProtection="1">
      <alignment vertical="center"/>
      <protection hidden="1"/>
    </xf>
    <xf numFmtId="0" fontId="8" fillId="0" borderId="17" xfId="0" applyFont="1" applyFill="1" applyBorder="1" applyAlignment="1" applyProtection="1">
      <alignment horizontal="center" vertical="center"/>
      <protection hidden="1"/>
    </xf>
    <xf numFmtId="0" fontId="8" fillId="0" borderId="18" xfId="0" applyFont="1" applyFill="1" applyBorder="1" applyAlignment="1" applyProtection="1">
      <alignment horizontal="center" vertical="center"/>
      <protection hidden="1"/>
    </xf>
    <xf numFmtId="0" fontId="8" fillId="0" borderId="7" xfId="0" applyFont="1" applyFill="1" applyBorder="1" applyAlignment="1" applyProtection="1">
      <alignment horizontal="center" vertical="center"/>
      <protection hidden="1"/>
    </xf>
    <xf numFmtId="0" fontId="5" fillId="0" borderId="4" xfId="0" applyNumberFormat="1" applyFont="1" applyBorder="1" applyAlignment="1" applyProtection="1">
      <alignment horizontal="left" vertical="center" wrapText="1"/>
      <protection hidden="1"/>
    </xf>
    <xf numFmtId="0" fontId="5" fillId="0" borderId="0" xfId="0" applyNumberFormat="1" applyFont="1" applyBorder="1" applyAlignment="1" applyProtection="1">
      <alignment horizontal="left" vertical="center" wrapText="1"/>
      <protection hidden="1"/>
    </xf>
    <xf numFmtId="0" fontId="5" fillId="0" borderId="5" xfId="0" applyNumberFormat="1" applyFont="1" applyBorder="1" applyAlignment="1" applyProtection="1">
      <alignment horizontal="left" vertical="center" wrapText="1"/>
      <protection hidden="1"/>
    </xf>
    <xf numFmtId="0" fontId="6" fillId="9" borderId="30" xfId="0" applyFont="1" applyFill="1" applyBorder="1" applyAlignment="1" applyProtection="1">
      <alignment horizontal="left" vertical="center"/>
      <protection hidden="1"/>
    </xf>
    <xf numFmtId="0" fontId="6" fillId="9" borderId="1" xfId="0" applyFont="1" applyFill="1" applyBorder="1" applyAlignment="1" applyProtection="1">
      <alignment horizontal="left" vertical="center"/>
      <protection hidden="1"/>
    </xf>
    <xf numFmtId="0" fontId="6" fillId="9" borderId="8" xfId="0" applyFont="1" applyFill="1" applyBorder="1" applyAlignment="1" applyProtection="1">
      <alignment horizontal="left" vertical="center"/>
      <protection hidden="1"/>
    </xf>
    <xf numFmtId="0" fontId="4" fillId="9" borderId="7"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protection hidden="1"/>
    </xf>
    <xf numFmtId="0" fontId="4" fillId="9" borderId="8" xfId="0" applyFont="1" applyFill="1" applyBorder="1" applyAlignment="1" applyProtection="1">
      <alignment horizontal="center" vertical="center"/>
      <protection hidden="1"/>
    </xf>
    <xf numFmtId="0" fontId="2" fillId="0" borderId="30"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protection hidden="1"/>
    </xf>
    <xf numFmtId="0" fontId="6" fillId="9" borderId="6" xfId="0" applyFont="1" applyFill="1" applyBorder="1" applyAlignment="1" applyProtection="1">
      <alignment horizontal="left" vertical="center"/>
      <protection hidden="1"/>
    </xf>
    <xf numFmtId="170" fontId="2" fillId="8" borderId="14" xfId="0" applyNumberFormat="1" applyFont="1" applyFill="1" applyBorder="1" applyAlignment="1" applyProtection="1">
      <alignment horizontal="center" vertical="center" wrapText="1"/>
      <protection locked="0" hidden="1"/>
    </xf>
    <xf numFmtId="170" fontId="2" fillId="8" borderId="12" xfId="0" applyNumberFormat="1" applyFont="1" applyFill="1" applyBorder="1" applyAlignment="1" applyProtection="1">
      <alignment horizontal="center" vertical="center" wrapText="1"/>
      <protection locked="0" hidden="1"/>
    </xf>
    <xf numFmtId="166" fontId="2" fillId="0" borderId="31" xfId="0" applyNumberFormat="1" applyFont="1" applyBorder="1" applyAlignment="1" applyProtection="1">
      <alignment horizontal="center" vertical="center"/>
      <protection hidden="1"/>
    </xf>
    <xf numFmtId="166" fontId="2" fillId="0" borderId="22" xfId="0" applyNumberFormat="1" applyFont="1" applyBorder="1" applyAlignment="1" applyProtection="1">
      <alignment horizontal="center" vertical="center"/>
      <protection hidden="1"/>
    </xf>
    <xf numFmtId="166" fontId="2" fillId="0" borderId="24" xfId="0" applyNumberFormat="1" applyFont="1" applyBorder="1" applyAlignment="1" applyProtection="1">
      <alignment horizontal="center" vertical="center"/>
      <protection hidden="1"/>
    </xf>
    <xf numFmtId="166" fontId="4" fillId="9" borderId="10" xfId="0" applyNumberFormat="1" applyFont="1" applyFill="1" applyBorder="1" applyAlignment="1" applyProtection="1">
      <alignment horizontal="right" vertical="center"/>
      <protection hidden="1"/>
    </xf>
    <xf numFmtId="166" fontId="4" fillId="9" borderId="36" xfId="0" applyNumberFormat="1" applyFont="1" applyFill="1" applyBorder="1" applyAlignment="1" applyProtection="1">
      <alignment horizontal="right" vertical="center"/>
      <protection hidden="1"/>
    </xf>
    <xf numFmtId="0" fontId="2" fillId="0" borderId="30" xfId="0" applyFont="1" applyFill="1" applyBorder="1" applyAlignment="1" applyProtection="1">
      <alignment horizontal="left" vertical="center" wrapText="1" indent="1"/>
      <protection hidden="1"/>
    </xf>
    <xf numFmtId="0" fontId="2" fillId="0" borderId="1" xfId="0" applyFont="1" applyFill="1" applyBorder="1" applyAlignment="1" applyProtection="1">
      <alignment horizontal="left" vertical="center" wrapText="1" indent="1"/>
      <protection hidden="1"/>
    </xf>
    <xf numFmtId="9" fontId="2" fillId="0" borderId="1" xfId="0" applyNumberFormat="1" applyFont="1" applyFill="1" applyBorder="1" applyAlignment="1" applyProtection="1">
      <alignment horizontal="left" vertical="center"/>
      <protection hidden="1"/>
    </xf>
    <xf numFmtId="0" fontId="2" fillId="0" borderId="1" xfId="0" applyFont="1" applyBorder="1" applyAlignment="1">
      <alignment horizontal="left" vertical="center"/>
    </xf>
    <xf numFmtId="0" fontId="2" fillId="0" borderId="17"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4" fillId="9" borderId="32" xfId="0" applyFont="1" applyFill="1" applyBorder="1" applyAlignment="1" applyProtection="1">
      <alignment horizontal="left" vertical="center"/>
      <protection hidden="1"/>
    </xf>
    <xf numFmtId="0" fontId="4" fillId="9" borderId="33" xfId="0" applyFont="1" applyFill="1" applyBorder="1" applyAlignment="1" applyProtection="1">
      <alignment horizontal="left" vertical="center"/>
      <protection hidden="1"/>
    </xf>
    <xf numFmtId="0" fontId="4" fillId="9" borderId="34" xfId="0" applyFont="1" applyFill="1" applyBorder="1" applyAlignment="1" applyProtection="1">
      <alignment horizontal="left" vertical="center"/>
      <protection hidden="1"/>
    </xf>
    <xf numFmtId="166" fontId="2" fillId="5" borderId="0" xfId="0" applyNumberFormat="1" applyFont="1" applyFill="1" applyBorder="1" applyAlignment="1" applyProtection="1">
      <alignment horizontal="center" vertical="center"/>
      <protection hidden="1"/>
    </xf>
    <xf numFmtId="166" fontId="2" fillId="5" borderId="25" xfId="0" applyNumberFormat="1" applyFont="1" applyFill="1" applyBorder="1" applyAlignment="1" applyProtection="1">
      <alignment horizontal="center" vertical="center"/>
      <protection hidden="1"/>
    </xf>
    <xf numFmtId="0" fontId="2" fillId="5" borderId="3" xfId="0" applyFont="1" applyFill="1" applyBorder="1" applyAlignment="1" applyProtection="1">
      <alignment vertical="center" wrapText="1"/>
      <protection hidden="1"/>
    </xf>
    <xf numFmtId="0" fontId="0" fillId="0" borderId="3" xfId="0" applyBorder="1" applyAlignment="1">
      <alignment vertical="center"/>
    </xf>
    <xf numFmtId="0" fontId="2" fillId="2" borderId="3" xfId="0" applyFont="1" applyFill="1" applyBorder="1" applyAlignment="1" applyProtection="1">
      <alignment horizontal="center" vertical="center"/>
      <protection hidden="1"/>
    </xf>
    <xf numFmtId="0" fontId="2" fillId="5" borderId="6" xfId="0" applyFont="1" applyFill="1" applyBorder="1" applyAlignment="1" applyProtection="1">
      <alignment horizontal="left" vertical="center"/>
      <protection hidden="1"/>
    </xf>
    <xf numFmtId="0" fontId="0" fillId="0" borderId="7" xfId="0" applyBorder="1" applyAlignment="1">
      <alignment horizontal="left" vertical="center"/>
    </xf>
    <xf numFmtId="0" fontId="2" fillId="6" borderId="6" xfId="0" applyFont="1" applyFill="1" applyBorder="1" applyAlignment="1" applyProtection="1">
      <alignment horizontal="left" vertical="center"/>
      <protection hidden="1"/>
    </xf>
    <xf numFmtId="0" fontId="0" fillId="6" borderId="19" xfId="0" applyFill="1" applyBorder="1" applyAlignment="1">
      <alignment horizontal="left" vertical="center"/>
    </xf>
    <xf numFmtId="0" fontId="2" fillId="6" borderId="1" xfId="0" applyFont="1" applyFill="1" applyBorder="1" applyAlignment="1" applyProtection="1">
      <alignment horizontal="left" vertical="center"/>
      <protection hidden="1"/>
    </xf>
    <xf numFmtId="0" fontId="2" fillId="6" borderId="8" xfId="0" applyFont="1" applyFill="1" applyBorder="1" applyAlignment="1">
      <alignment horizontal="left" vertical="center"/>
    </xf>
    <xf numFmtId="0" fontId="6" fillId="9" borderId="17" xfId="0" applyFont="1" applyFill="1" applyBorder="1" applyAlignment="1" applyProtection="1">
      <alignment horizontal="left" vertical="center"/>
      <protection hidden="1"/>
    </xf>
    <xf numFmtId="0" fontId="6" fillId="9" borderId="18" xfId="0" applyFont="1" applyFill="1" applyBorder="1" applyAlignment="1" applyProtection="1">
      <alignment horizontal="left" vertical="center"/>
      <protection hidden="1"/>
    </xf>
    <xf numFmtId="0" fontId="6" fillId="9" borderId="7" xfId="0" applyFont="1" applyFill="1" applyBorder="1" applyAlignment="1" applyProtection="1">
      <alignment horizontal="left" vertical="center"/>
      <protection hidden="1"/>
    </xf>
    <xf numFmtId="0" fontId="2" fillId="2" borderId="4"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3" fillId="2" borderId="1" xfId="0" applyFont="1" applyFill="1" applyBorder="1" applyAlignment="1" applyProtection="1">
      <alignment horizontal="left" vertical="top"/>
      <protection hidden="1"/>
    </xf>
    <xf numFmtId="0" fontId="16"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protection hidden="1"/>
    </xf>
    <xf numFmtId="0" fontId="6" fillId="9" borderId="1" xfId="0" applyFont="1" applyFill="1" applyBorder="1" applyAlignment="1" applyProtection="1">
      <alignment horizontal="left" vertical="top"/>
      <protection hidden="1"/>
    </xf>
    <xf numFmtId="0" fontId="5" fillId="5" borderId="1" xfId="0" applyFont="1" applyFill="1" applyBorder="1" applyAlignment="1" applyProtection="1">
      <alignment horizontal="left" vertical="top" wrapText="1"/>
      <protection hidden="1"/>
    </xf>
    <xf numFmtId="0" fontId="15" fillId="2" borderId="0" xfId="0" applyFont="1" applyFill="1" applyBorder="1" applyAlignment="1" applyProtection="1">
      <alignment horizontal="left" vertical="center" wrapText="1"/>
      <protection hidden="1"/>
    </xf>
    <xf numFmtId="0" fontId="13" fillId="2" borderId="0" xfId="0" applyFont="1" applyFill="1" applyBorder="1" applyAlignment="1" applyProtection="1">
      <alignment horizontal="left" vertical="center" wrapText="1"/>
      <protection hidden="1"/>
    </xf>
    <xf numFmtId="0" fontId="2" fillId="5" borderId="17" xfId="0" applyFont="1" applyFill="1" applyBorder="1" applyAlignment="1" applyProtection="1">
      <alignment horizontal="left" vertical="center"/>
      <protection hidden="1"/>
    </xf>
    <xf numFmtId="0" fontId="2" fillId="5" borderId="18" xfId="0" applyFont="1" applyFill="1" applyBorder="1" applyAlignment="1" applyProtection="1">
      <alignment horizontal="left" vertical="center"/>
      <protection hidden="1"/>
    </xf>
    <xf numFmtId="0" fontId="2" fillId="5" borderId="19" xfId="0" applyFont="1" applyFill="1" applyBorder="1" applyAlignment="1" applyProtection="1">
      <alignment horizontal="left" vertical="center"/>
      <protection hidden="1"/>
    </xf>
    <xf numFmtId="0" fontId="2" fillId="6" borderId="17" xfId="0" applyFont="1" applyFill="1" applyBorder="1" applyAlignment="1" applyProtection="1">
      <alignment horizontal="center" vertical="center"/>
      <protection hidden="1"/>
    </xf>
    <xf numFmtId="0" fontId="2" fillId="6" borderId="18" xfId="0" applyFont="1" applyFill="1" applyBorder="1" applyAlignment="1" applyProtection="1">
      <alignment horizontal="center" vertical="center"/>
      <protection hidden="1"/>
    </xf>
    <xf numFmtId="0" fontId="2" fillId="6" borderId="19" xfId="0" applyFont="1" applyFill="1" applyBorder="1" applyAlignment="1" applyProtection="1">
      <alignment horizontal="center" vertical="center"/>
      <protection hidden="1"/>
    </xf>
    <xf numFmtId="0" fontId="2" fillId="5" borderId="30" xfId="0" applyFont="1" applyFill="1" applyBorder="1" applyAlignment="1" applyProtection="1">
      <alignment horizontal="left" vertical="center" wrapText="1"/>
      <protection hidden="1"/>
    </xf>
    <xf numFmtId="0" fontId="2" fillId="5" borderId="1" xfId="0" applyFont="1" applyFill="1" applyBorder="1" applyAlignment="1" applyProtection="1">
      <alignment horizontal="left" vertical="center" wrapText="1"/>
      <protection hidden="1"/>
    </xf>
    <xf numFmtId="0" fontId="2" fillId="5" borderId="31" xfId="0" applyFont="1" applyFill="1" applyBorder="1" applyAlignment="1" applyProtection="1">
      <alignment horizontal="center" vertical="center"/>
      <protection hidden="1"/>
    </xf>
    <xf numFmtId="0" fontId="2" fillId="5" borderId="24" xfId="0"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protection hidden="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0" borderId="23" xfId="0" applyFont="1" applyBorder="1" applyAlignment="1" applyProtection="1">
      <alignment horizontal="center" vertical="center"/>
      <protection locked="0" hidden="1"/>
    </xf>
    <xf numFmtId="0" fontId="2" fillId="0" borderId="25" xfId="0" applyFont="1" applyBorder="1" applyAlignment="1" applyProtection="1">
      <alignment horizontal="center" vertical="center"/>
      <protection locked="0" hidden="1"/>
    </xf>
    <xf numFmtId="0" fontId="6" fillId="0" borderId="0" xfId="0" applyFont="1" applyFill="1" applyBorder="1" applyAlignment="1" applyProtection="1">
      <alignment horizontal="left" vertical="center"/>
      <protection hidden="1"/>
    </xf>
    <xf numFmtId="0" fontId="6" fillId="9" borderId="12" xfId="0" applyFont="1" applyFill="1" applyBorder="1" applyAlignment="1" applyProtection="1">
      <alignment horizontal="left" vertical="center"/>
      <protection hidden="1"/>
    </xf>
    <xf numFmtId="0" fontId="6" fillId="9" borderId="24" xfId="0" applyFont="1" applyFill="1" applyBorder="1" applyAlignment="1" applyProtection="1">
      <alignment horizontal="left" vertical="center"/>
      <protection hidden="1"/>
    </xf>
    <xf numFmtId="0" fontId="2" fillId="5" borderId="1" xfId="0" applyFont="1" applyFill="1" applyBorder="1" applyAlignment="1">
      <alignment horizontal="left" vertical="center" wrapText="1"/>
    </xf>
    <xf numFmtId="0" fontId="2" fillId="5" borderId="1" xfId="0" applyFont="1" applyFill="1" applyBorder="1" applyAlignment="1" applyProtection="1">
      <alignment horizontal="left" vertical="top" wrapText="1"/>
      <protection hidden="1"/>
    </xf>
    <xf numFmtId="0" fontId="2" fillId="5" borderId="1" xfId="0" applyFont="1" applyFill="1" applyBorder="1" applyAlignment="1">
      <alignment horizontal="left" vertical="top" wrapText="1"/>
    </xf>
    <xf numFmtId="0" fontId="2" fillId="5" borderId="1" xfId="0" applyFont="1" applyFill="1" applyBorder="1" applyAlignment="1" applyProtection="1">
      <alignment horizontal="left" vertical="center"/>
      <protection hidden="1"/>
    </xf>
    <xf numFmtId="0" fontId="2" fillId="5" borderId="1" xfId="0" applyFont="1" applyFill="1" applyBorder="1" applyAlignment="1">
      <alignment horizontal="left" vertical="center"/>
    </xf>
    <xf numFmtId="0" fontId="2" fillId="6" borderId="6" xfId="0" applyFont="1" applyFill="1" applyBorder="1" applyAlignment="1" applyProtection="1">
      <alignment horizontal="center" vertical="center"/>
      <protection hidden="1"/>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12" fillId="0" borderId="1" xfId="0" applyFont="1" applyBorder="1" applyAlignment="1" applyProtection="1">
      <alignment horizontal="left" vertical="top" wrapText="1"/>
      <protection hidden="1"/>
    </xf>
    <xf numFmtId="0" fontId="12" fillId="0" borderId="1" xfId="0" applyFont="1" applyBorder="1" applyAlignment="1" applyProtection="1">
      <alignment horizontal="left" vertical="top"/>
      <protection hidden="1"/>
    </xf>
    <xf numFmtId="0" fontId="2" fillId="5" borderId="17" xfId="0" applyFont="1" applyFill="1" applyBorder="1" applyAlignment="1" applyProtection="1">
      <alignment horizontal="left" vertical="top"/>
      <protection hidden="1"/>
    </xf>
    <xf numFmtId="0" fontId="2" fillId="5" borderId="18" xfId="0" applyFont="1" applyFill="1" applyBorder="1" applyAlignment="1" applyProtection="1">
      <alignment horizontal="left" vertical="top"/>
      <protection hidden="1"/>
    </xf>
    <xf numFmtId="0" fontId="2" fillId="5" borderId="7" xfId="0" applyFont="1" applyFill="1" applyBorder="1" applyAlignment="1" applyProtection="1">
      <alignment horizontal="left" vertical="top"/>
      <protection hidden="1"/>
    </xf>
    <xf numFmtId="0" fontId="2" fillId="5" borderId="17" xfId="0" applyFont="1" applyFill="1" applyBorder="1" applyAlignment="1" applyProtection="1">
      <alignment horizontal="left" vertical="top" wrapText="1"/>
      <protection hidden="1"/>
    </xf>
    <xf numFmtId="0" fontId="2" fillId="5" borderId="18" xfId="0" applyFont="1" applyFill="1" applyBorder="1" applyAlignment="1" applyProtection="1">
      <alignment horizontal="left" vertical="top" wrapText="1"/>
      <protection hidden="1"/>
    </xf>
    <xf numFmtId="0" fontId="2" fillId="5" borderId="7" xfId="0" applyFont="1" applyFill="1" applyBorder="1" applyAlignment="1" applyProtection="1">
      <alignment horizontal="left" vertical="top" wrapText="1"/>
      <protection hidden="1"/>
    </xf>
    <xf numFmtId="0" fontId="6" fillId="9" borderId="32" xfId="0" applyFont="1" applyFill="1" applyBorder="1" applyAlignment="1" applyProtection="1">
      <alignment horizontal="left" vertical="center"/>
      <protection hidden="1"/>
    </xf>
    <xf numFmtId="0" fontId="6" fillId="9" borderId="33" xfId="0" applyFont="1" applyFill="1" applyBorder="1" applyAlignment="1" applyProtection="1">
      <alignment horizontal="left" vertical="center"/>
      <protection hidden="1"/>
    </xf>
    <xf numFmtId="0" fontId="6" fillId="9" borderId="34" xfId="0" applyFont="1" applyFill="1" applyBorder="1" applyAlignment="1" applyProtection="1">
      <alignment horizontal="left" vertical="center"/>
      <protection hidden="1"/>
    </xf>
    <xf numFmtId="0" fontId="2" fillId="0" borderId="29" xfId="1" applyNumberFormat="1" applyFont="1" applyBorder="1" applyAlignment="1" applyProtection="1">
      <alignment horizontal="left" vertical="top" wrapText="1"/>
      <protection hidden="1"/>
    </xf>
    <xf numFmtId="0" fontId="2" fillId="0" borderId="35" xfId="1" applyNumberFormat="1" applyFont="1" applyBorder="1" applyAlignment="1" applyProtection="1">
      <alignment horizontal="left" vertical="top" wrapText="1"/>
      <protection hidden="1"/>
    </xf>
    <xf numFmtId="0" fontId="2" fillId="0" borderId="22" xfId="1" applyNumberFormat="1" applyFont="1" applyBorder="1" applyAlignment="1" applyProtection="1">
      <alignment horizontal="left" vertical="top" wrapText="1"/>
      <protection hidden="1"/>
    </xf>
    <xf numFmtId="0" fontId="2" fillId="5" borderId="4" xfId="0" applyFont="1" applyFill="1" applyBorder="1" applyAlignment="1" applyProtection="1">
      <alignment horizontal="right" vertical="center"/>
      <protection hidden="1"/>
    </xf>
    <xf numFmtId="0" fontId="2" fillId="5" borderId="0" xfId="0" applyFont="1" applyFill="1" applyAlignment="1" applyProtection="1">
      <alignment horizontal="right" vertical="center"/>
      <protection hidden="1"/>
    </xf>
    <xf numFmtId="0" fontId="6" fillId="9" borderId="45" xfId="0" applyFont="1" applyFill="1" applyBorder="1" applyAlignment="1" applyProtection="1">
      <alignment horizontal="left" vertical="center"/>
      <protection hidden="1"/>
    </xf>
    <xf numFmtId="0" fontId="6" fillId="9" borderId="46" xfId="0" applyFont="1" applyFill="1" applyBorder="1" applyAlignment="1" applyProtection="1">
      <alignment horizontal="left" vertical="center"/>
      <protection hidden="1"/>
    </xf>
    <xf numFmtId="0" fontId="6" fillId="9" borderId="47" xfId="0" applyFont="1" applyFill="1" applyBorder="1" applyAlignment="1" applyProtection="1">
      <alignment horizontal="left" vertical="center"/>
      <protection hidden="1"/>
    </xf>
    <xf numFmtId="0" fontId="2" fillId="6" borderId="1" xfId="0" applyFont="1" applyFill="1" applyBorder="1" applyAlignment="1" applyProtection="1">
      <alignment horizontal="center" vertical="center" wrapText="1"/>
      <protection locked="0" hidden="1"/>
    </xf>
    <xf numFmtId="0" fontId="2" fillId="6" borderId="8" xfId="0" applyFont="1" applyFill="1" applyBorder="1" applyAlignment="1" applyProtection="1">
      <alignment horizontal="center" vertical="center" wrapText="1"/>
      <protection locked="0" hidden="1"/>
    </xf>
    <xf numFmtId="166" fontId="2" fillId="0" borderId="12" xfId="0" applyNumberFormat="1" applyFont="1" applyBorder="1" applyAlignment="1" applyProtection="1">
      <alignment horizontal="right" vertical="center"/>
      <protection hidden="1"/>
    </xf>
    <xf numFmtId="166" fontId="2" fillId="0" borderId="24" xfId="0" applyNumberFormat="1" applyFont="1" applyBorder="1" applyAlignment="1" applyProtection="1">
      <alignment horizontal="right" vertical="center"/>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0" fontId="2" fillId="5" borderId="4" xfId="0" applyFont="1" applyFill="1" applyBorder="1" applyAlignment="1" applyProtection="1">
      <alignment horizontal="left" vertical="center" wrapText="1"/>
      <protection hidden="1"/>
    </xf>
    <xf numFmtId="0" fontId="2" fillId="5" borderId="0" xfId="0" applyFont="1" applyFill="1" applyBorder="1" applyAlignment="1" applyProtection="1">
      <alignment horizontal="left" vertical="center" wrapText="1"/>
      <protection hidden="1"/>
    </xf>
    <xf numFmtId="0" fontId="2" fillId="5" borderId="5" xfId="0" applyFont="1" applyFill="1" applyBorder="1" applyAlignment="1" applyProtection="1">
      <alignment horizontal="left" vertical="center" wrapText="1"/>
      <protection hidden="1"/>
    </xf>
    <xf numFmtId="0" fontId="2" fillId="0" borderId="17"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6" borderId="43" xfId="0" applyFont="1" applyFill="1" applyBorder="1" applyAlignment="1" applyProtection="1">
      <alignment horizontal="center" vertical="center" wrapText="1"/>
      <protection locked="0" hidden="1"/>
    </xf>
    <xf numFmtId="0" fontId="2" fillId="6" borderId="42" xfId="0" applyFont="1" applyFill="1" applyBorder="1" applyAlignment="1" applyProtection="1">
      <alignment horizontal="center" vertical="center" wrapText="1"/>
      <protection locked="0" hidden="1"/>
    </xf>
    <xf numFmtId="14" fontId="2" fillId="6" borderId="6" xfId="0" applyNumberFormat="1" applyFont="1" applyFill="1" applyBorder="1" applyAlignment="1" applyProtection="1">
      <alignment horizontal="center" vertical="center" wrapText="1"/>
      <protection locked="0" hidden="1"/>
    </xf>
    <xf numFmtId="14" fontId="2" fillId="6" borderId="7" xfId="0" applyNumberFormat="1" applyFont="1" applyFill="1" applyBorder="1" applyAlignment="1" applyProtection="1">
      <alignment horizontal="center" vertical="center" wrapText="1"/>
      <protection locked="0" hidden="1"/>
    </xf>
    <xf numFmtId="0" fontId="2" fillId="0" borderId="44"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10" borderId="40" xfId="0" applyFont="1" applyFill="1" applyBorder="1" applyAlignment="1" applyProtection="1">
      <alignment horizontal="left" vertical="top" wrapText="1"/>
      <protection hidden="1"/>
    </xf>
    <xf numFmtId="0" fontId="12" fillId="10" borderId="11" xfId="0" applyFont="1" applyFill="1" applyBorder="1" applyAlignment="1" applyProtection="1">
      <alignment horizontal="left" vertical="top" wrapText="1"/>
      <protection hidden="1"/>
    </xf>
    <xf numFmtId="0" fontId="12" fillId="10" borderId="23" xfId="0" applyFont="1" applyFill="1" applyBorder="1" applyAlignment="1" applyProtection="1">
      <alignment horizontal="left" vertical="top" wrapText="1"/>
      <protection hidden="1"/>
    </xf>
    <xf numFmtId="0" fontId="12" fillId="10" borderId="20" xfId="0" applyFont="1" applyFill="1" applyBorder="1" applyAlignment="1" applyProtection="1">
      <alignment horizontal="left" vertical="top" wrapText="1"/>
      <protection hidden="1"/>
    </xf>
    <xf numFmtId="0" fontId="12" fillId="10" borderId="21" xfId="0" applyFont="1" applyFill="1" applyBorder="1" applyAlignment="1" applyProtection="1">
      <alignment horizontal="left" vertical="top" wrapText="1"/>
      <protection hidden="1"/>
    </xf>
    <xf numFmtId="0" fontId="12" fillId="10" borderId="41" xfId="0" applyFont="1" applyFill="1" applyBorder="1" applyAlignment="1" applyProtection="1">
      <alignment horizontal="left" vertical="top" wrapText="1"/>
      <protection hidden="1"/>
    </xf>
    <xf numFmtId="0" fontId="11" fillId="5" borderId="4" xfId="0" applyFont="1" applyFill="1" applyBorder="1" applyAlignment="1" applyProtection="1">
      <alignment horizontal="right" vertical="center"/>
      <protection hidden="1"/>
    </xf>
    <xf numFmtId="0" fontId="11" fillId="5" borderId="0" xfId="0" applyFont="1" applyFill="1" applyAlignment="1" applyProtection="1">
      <alignment horizontal="right" vertical="center"/>
      <protection hidden="1"/>
    </xf>
    <xf numFmtId="166" fontId="8" fillId="5" borderId="1" xfId="0" applyNumberFormat="1" applyFont="1" applyFill="1" applyBorder="1" applyAlignment="1" applyProtection="1">
      <alignment vertical="center"/>
      <protection hidden="1"/>
    </xf>
    <xf numFmtId="166" fontId="8" fillId="5" borderId="8" xfId="0" applyNumberFormat="1" applyFont="1" applyFill="1" applyBorder="1" applyAlignment="1" applyProtection="1">
      <alignment vertical="center"/>
      <protection hidden="1"/>
    </xf>
    <xf numFmtId="0" fontId="2" fillId="6" borderId="36" xfId="0" applyFont="1" applyFill="1" applyBorder="1" applyAlignment="1" applyProtection="1">
      <alignment horizontal="center" vertical="center" wrapText="1"/>
      <protection locked="0" hidden="1"/>
    </xf>
    <xf numFmtId="0" fontId="2" fillId="0" borderId="12" xfId="0" applyFont="1" applyBorder="1" applyAlignment="1" applyProtection="1">
      <alignment horizontal="center" vertical="center" wrapText="1"/>
      <protection hidden="1"/>
    </xf>
    <xf numFmtId="0" fontId="2" fillId="5" borderId="4" xfId="1" applyNumberFormat="1" applyFont="1" applyFill="1" applyBorder="1" applyAlignment="1" applyProtection="1">
      <alignment horizontal="left" vertical="center" wrapText="1"/>
      <protection hidden="1"/>
    </xf>
    <xf numFmtId="0" fontId="2" fillId="5" borderId="0" xfId="0" applyFont="1" applyFill="1" applyBorder="1" applyAlignment="1">
      <alignment horizontal="left" vertical="center" wrapText="1"/>
    </xf>
    <xf numFmtId="0" fontId="2" fillId="0" borderId="1"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6" fillId="9" borderId="37" xfId="0" applyFont="1" applyFill="1" applyBorder="1" applyAlignment="1" applyProtection="1">
      <alignment horizontal="left" vertical="center"/>
      <protection hidden="1"/>
    </xf>
    <xf numFmtId="0" fontId="6" fillId="9" borderId="38" xfId="0" applyFont="1" applyFill="1" applyBorder="1" applyAlignment="1" applyProtection="1">
      <alignment horizontal="left" vertical="center"/>
      <protection hidden="1"/>
    </xf>
    <xf numFmtId="0" fontId="6" fillId="9" borderId="39" xfId="0" applyFont="1" applyFill="1" applyBorder="1" applyAlignment="1" applyProtection="1">
      <alignment horizontal="left" vertical="center"/>
      <protection hidden="1"/>
    </xf>
  </cellXfs>
  <cellStyles count="2">
    <cellStyle name="Обычный" xfId="0" builtinId="0"/>
    <cellStyle name="Финансовый" xfId="1" builtinId="3"/>
  </cellStyles>
  <dxfs count="16">
    <dxf>
      <font>
        <b/>
        <i val="0"/>
        <color theme="0"/>
      </font>
      <fill>
        <patternFill>
          <bgColor rgb="FFFF0000"/>
        </patternFill>
      </fill>
    </dxf>
    <dxf>
      <font>
        <color auto="1"/>
      </font>
      <fill>
        <patternFill>
          <bgColor theme="0"/>
        </patternFill>
      </fill>
    </dxf>
    <dxf>
      <font>
        <color auto="1"/>
      </font>
      <fill>
        <patternFill>
          <bgColor theme="0"/>
        </patternFill>
      </fill>
    </dxf>
    <dxf>
      <font>
        <b/>
        <i val="0"/>
      </font>
      <fill>
        <patternFill>
          <bgColor theme="0"/>
        </patternFill>
      </fill>
    </dxf>
    <dxf>
      <font>
        <strike val="0"/>
        <color auto="1"/>
      </font>
      <fill>
        <patternFill>
          <bgColor theme="0"/>
        </patternFill>
      </fill>
    </dxf>
    <dxf>
      <font>
        <color auto="1"/>
      </font>
      <fill>
        <patternFill>
          <bgColor theme="0"/>
        </patternFill>
      </fill>
    </dxf>
    <dxf>
      <font>
        <b/>
        <i val="0"/>
        <color theme="0"/>
      </font>
      <fill>
        <patternFill>
          <bgColor rgb="FFFF0000"/>
        </patternFill>
      </fill>
    </dxf>
    <dxf>
      <font>
        <b/>
        <i val="0"/>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9" defaultPivotStyle="PivotStyleLight16"/>
  <colors>
    <mruColors>
      <color rgb="FFF55998"/>
      <color rgb="FF1F6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Radio" firstButton="1" fmlaLink="$L$18"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checked="Checked" firstButton="1" fmlaLink="$L$2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142875</xdr:rowOff>
        </xdr:from>
        <xdr:to>
          <xdr:col>2</xdr:col>
          <xdr:colOff>57150</xdr:colOff>
          <xdr:row>32</xdr:row>
          <xdr:rowOff>0</xdr:rowOff>
        </xdr:to>
        <xdr:sp macro="" textlink="">
          <xdr:nvSpPr>
            <xdr:cNvPr id="1232" name="Флажок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161925</xdr:rowOff>
        </xdr:from>
        <xdr:to>
          <xdr:col>2</xdr:col>
          <xdr:colOff>38100</xdr:colOff>
          <xdr:row>22</xdr:row>
          <xdr:rowOff>381000</xdr:rowOff>
        </xdr:to>
        <xdr:sp macro="" textlink="">
          <xdr:nvSpPr>
            <xdr:cNvPr id="2166" name="Перекл.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228600</xdr:rowOff>
        </xdr:from>
        <xdr:to>
          <xdr:col>2</xdr:col>
          <xdr:colOff>9525</xdr:colOff>
          <xdr:row>23</xdr:row>
          <xdr:rowOff>447675</xdr:rowOff>
        </xdr:to>
        <xdr:sp macro="" textlink="">
          <xdr:nvSpPr>
            <xdr:cNvPr id="2167" name="Перекл.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28575</xdr:rowOff>
        </xdr:from>
        <xdr:to>
          <xdr:col>1</xdr:col>
          <xdr:colOff>219075</xdr:colOff>
          <xdr:row>25</xdr:row>
          <xdr:rowOff>190500</xdr:rowOff>
        </xdr:to>
        <xdr:sp macro="" textlink="">
          <xdr:nvSpPr>
            <xdr:cNvPr id="2177" name="Перекл.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1</xdr:col>
          <xdr:colOff>219075</xdr:colOff>
          <xdr:row>27</xdr:row>
          <xdr:rowOff>9525</xdr:rowOff>
        </xdr:to>
        <xdr:sp macro="" textlink="">
          <xdr:nvSpPr>
            <xdr:cNvPr id="2178" name="Перекл.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28575</xdr:rowOff>
        </xdr:from>
        <xdr:to>
          <xdr:col>1</xdr:col>
          <xdr:colOff>209550</xdr:colOff>
          <xdr:row>27</xdr:row>
          <xdr:rowOff>180975</xdr:rowOff>
        </xdr:to>
        <xdr:sp macro="" textlink="">
          <xdr:nvSpPr>
            <xdr:cNvPr id="2179" name="Перекл.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28575</xdr:rowOff>
        </xdr:from>
        <xdr:to>
          <xdr:col>2</xdr:col>
          <xdr:colOff>19050</xdr:colOff>
          <xdr:row>28</xdr:row>
          <xdr:rowOff>180975</xdr:rowOff>
        </xdr:to>
        <xdr:sp macro="" textlink="">
          <xdr:nvSpPr>
            <xdr:cNvPr id="2180" name="Перекл.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266700</xdr:rowOff>
        </xdr:from>
        <xdr:to>
          <xdr:col>2</xdr:col>
          <xdr:colOff>140073</xdr:colOff>
          <xdr:row>25</xdr:row>
          <xdr:rowOff>133350</xdr:rowOff>
        </xdr:to>
        <xdr:sp macro="" textlink="">
          <xdr:nvSpPr>
            <xdr:cNvPr id="2184" name="Group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133350</xdr:rowOff>
        </xdr:from>
        <xdr:to>
          <xdr:col>2</xdr:col>
          <xdr:colOff>57150</xdr:colOff>
          <xdr:row>31</xdr:row>
          <xdr:rowOff>200025</xdr:rowOff>
        </xdr:to>
        <xdr:sp macro="" textlink="">
          <xdr:nvSpPr>
            <xdr:cNvPr id="2185" name="Флажок 208"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49025</xdr:rowOff>
    </xdr:from>
    <xdr:to>
      <xdr:col>3</xdr:col>
      <xdr:colOff>659634</xdr:colOff>
      <xdr:row>2</xdr:row>
      <xdr:rowOff>427225</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054"/>
          <a:ext cx="1191913" cy="532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NK66"/>
  <sheetViews>
    <sheetView tabSelected="1" view="pageBreakPreview" topLeftCell="A16" zoomScale="136" zoomScaleNormal="100" zoomScaleSheetLayoutView="136" workbookViewId="0">
      <selection activeCell="H25" sqref="H25:K25"/>
    </sheetView>
  </sheetViews>
  <sheetFormatPr defaultColWidth="9.140625" defaultRowHeight="11.25" outlineLevelCol="1" x14ac:dyDescent="0.2"/>
  <cols>
    <col min="1" max="1" width="2" style="3" customWidth="1"/>
    <col min="2" max="2" width="3.85546875" style="3" customWidth="1"/>
    <col min="3" max="3" width="2.140625" style="3" customWidth="1"/>
    <col min="4" max="4" width="10" style="3" customWidth="1"/>
    <col min="5" max="5" width="12" style="3" customWidth="1"/>
    <col min="6" max="6" width="13.7109375" style="3" customWidth="1"/>
    <col min="7" max="7" width="16.42578125" style="3" customWidth="1"/>
    <col min="8" max="8" width="6.28515625" style="3" customWidth="1"/>
    <col min="9" max="9" width="19.28515625" style="3" customWidth="1"/>
    <col min="10" max="10" width="14.28515625" style="3" customWidth="1"/>
    <col min="11" max="11" width="14.7109375" style="4" customWidth="1"/>
    <col min="12" max="13" width="14.7109375" style="2" hidden="1" customWidth="1" outlineLevel="1"/>
    <col min="14" max="22" width="14.7109375" style="3" hidden="1" customWidth="1" outlineLevel="1"/>
    <col min="23" max="23" width="43.42578125" style="3" hidden="1" customWidth="1" outlineLevel="1"/>
    <col min="24" max="24" width="9.140625" style="7" collapsed="1"/>
    <col min="25" max="375" width="9.140625" style="7"/>
    <col min="376" max="16384" width="9.140625" style="3"/>
  </cols>
  <sheetData>
    <row r="1" spans="1:375" s="11" customFormat="1" ht="4.5" customHeight="1" x14ac:dyDescent="0.2">
      <c r="A1" s="5"/>
      <c r="B1" s="6"/>
      <c r="C1" s="6"/>
      <c r="D1" s="6"/>
      <c r="E1" s="6"/>
      <c r="F1" s="6"/>
      <c r="G1" s="105"/>
      <c r="H1" s="105"/>
      <c r="I1" s="105"/>
      <c r="J1" s="105"/>
      <c r="K1" s="35"/>
      <c r="L1" s="36"/>
      <c r="M1" s="10"/>
    </row>
    <row r="2" spans="1:375" s="11" customFormat="1" ht="12" customHeight="1" x14ac:dyDescent="0.2">
      <c r="A2" s="8"/>
      <c r="B2" s="37"/>
      <c r="C2" s="37"/>
      <c r="D2" s="37"/>
      <c r="E2" s="117" t="s">
        <v>58</v>
      </c>
      <c r="F2" s="117"/>
      <c r="G2" s="117"/>
      <c r="H2" s="117"/>
      <c r="I2" s="117"/>
      <c r="J2" s="117"/>
      <c r="K2" s="117"/>
      <c r="L2" s="36"/>
      <c r="M2" s="10"/>
    </row>
    <row r="3" spans="1:375" s="11" customFormat="1" ht="46.5" customHeight="1" x14ac:dyDescent="0.2">
      <c r="A3" s="115"/>
      <c r="B3" s="116"/>
      <c r="C3" s="116"/>
      <c r="D3" s="116"/>
      <c r="E3" s="118" t="s">
        <v>48</v>
      </c>
      <c r="F3" s="119"/>
      <c r="G3" s="119"/>
      <c r="H3" s="119"/>
      <c r="I3" s="122" t="s">
        <v>47</v>
      </c>
      <c r="J3" s="123"/>
      <c r="K3" s="123"/>
      <c r="L3" s="9"/>
      <c r="M3" s="9"/>
      <c r="N3" s="9"/>
      <c r="O3" s="9"/>
      <c r="P3" s="9"/>
      <c r="Q3" s="9"/>
      <c r="R3" s="9"/>
      <c r="S3" s="9"/>
      <c r="T3" s="9"/>
      <c r="U3" s="9"/>
      <c r="V3" s="9"/>
      <c r="W3" s="9"/>
    </row>
    <row r="4" spans="1:375" s="40" customFormat="1" ht="11.25" customHeight="1" x14ac:dyDescent="0.2">
      <c r="A4" s="120" t="s">
        <v>64</v>
      </c>
      <c r="B4" s="120"/>
      <c r="C4" s="120"/>
      <c r="D4" s="120"/>
      <c r="E4" s="120"/>
      <c r="F4" s="120"/>
      <c r="G4" s="120"/>
      <c r="H4" s="120"/>
      <c r="I4" s="123"/>
      <c r="J4" s="123"/>
      <c r="K4" s="123"/>
      <c r="L4" s="38"/>
      <c r="M4" s="39"/>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row>
    <row r="5" spans="1:375" s="11" customFormat="1" ht="34.5" customHeight="1" x14ac:dyDescent="0.2">
      <c r="A5" s="121" t="s">
        <v>65</v>
      </c>
      <c r="B5" s="121"/>
      <c r="C5" s="121"/>
      <c r="D5" s="121"/>
      <c r="E5" s="121"/>
      <c r="F5" s="121"/>
      <c r="G5" s="121"/>
      <c r="H5" s="121"/>
      <c r="I5" s="123"/>
      <c r="J5" s="123"/>
      <c r="K5" s="123"/>
      <c r="L5" s="41"/>
      <c r="M5" s="10"/>
    </row>
    <row r="6" spans="1:375" s="40" customFormat="1" ht="10.5" customHeight="1" x14ac:dyDescent="0.2">
      <c r="A6" s="112" t="s">
        <v>39</v>
      </c>
      <c r="B6" s="113"/>
      <c r="C6" s="113"/>
      <c r="D6" s="113"/>
      <c r="E6" s="113"/>
      <c r="F6" s="113"/>
      <c r="G6" s="114"/>
      <c r="H6" s="72" t="s">
        <v>40</v>
      </c>
      <c r="I6" s="140"/>
      <c r="J6" s="140"/>
      <c r="K6" s="141"/>
      <c r="L6" s="38"/>
      <c r="M6" s="39"/>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row>
    <row r="7" spans="1:375" ht="11.25" customHeight="1" x14ac:dyDescent="0.2">
      <c r="A7" s="152" t="s">
        <v>13</v>
      </c>
      <c r="B7" s="153"/>
      <c r="C7" s="153"/>
      <c r="D7" s="153"/>
      <c r="E7" s="154"/>
      <c r="F7" s="135"/>
      <c r="G7" s="136"/>
      <c r="H7" s="33" t="s">
        <v>35</v>
      </c>
      <c r="I7" s="50"/>
      <c r="J7" s="147"/>
      <c r="K7" s="129"/>
      <c r="L7" s="14"/>
      <c r="Q7" s="7"/>
    </row>
    <row r="8" spans="1:375" ht="11.25" customHeight="1" x14ac:dyDescent="0.2">
      <c r="A8" s="155" t="s">
        <v>14</v>
      </c>
      <c r="B8" s="156"/>
      <c r="C8" s="156"/>
      <c r="D8" s="156"/>
      <c r="E8" s="157"/>
      <c r="F8" s="135"/>
      <c r="G8" s="136"/>
      <c r="H8" s="131" t="s">
        <v>36</v>
      </c>
      <c r="I8" s="142"/>
      <c r="J8" s="110"/>
      <c r="K8" s="111"/>
      <c r="L8" s="14"/>
      <c r="Q8" s="7"/>
    </row>
    <row r="9" spans="1:375" ht="12.75" customHeight="1" x14ac:dyDescent="0.2">
      <c r="A9" s="155" t="s">
        <v>15</v>
      </c>
      <c r="B9" s="156"/>
      <c r="C9" s="156"/>
      <c r="D9" s="156"/>
      <c r="E9" s="157"/>
      <c r="F9" s="135"/>
      <c r="G9" s="136"/>
      <c r="H9" s="143" t="s">
        <v>60</v>
      </c>
      <c r="I9" s="144" t="s">
        <v>3</v>
      </c>
      <c r="J9" s="110"/>
      <c r="K9" s="111"/>
      <c r="Q9" s="7"/>
    </row>
    <row r="10" spans="1:375" ht="11.25" customHeight="1" x14ac:dyDescent="0.2">
      <c r="A10" s="48" t="s">
        <v>16</v>
      </c>
      <c r="B10" s="49"/>
      <c r="C10" s="45"/>
      <c r="D10" s="46"/>
      <c r="E10" s="47"/>
      <c r="F10" s="135"/>
      <c r="G10" s="136"/>
      <c r="H10" s="131" t="s">
        <v>59</v>
      </c>
      <c r="I10" s="142"/>
      <c r="J10" s="110"/>
      <c r="K10" s="111"/>
      <c r="Q10" s="7"/>
    </row>
    <row r="11" spans="1:375" ht="12.75" customHeight="1" x14ac:dyDescent="0.2">
      <c r="A11" s="155" t="s">
        <v>17</v>
      </c>
      <c r="B11" s="156"/>
      <c r="C11" s="156"/>
      <c r="D11" s="156"/>
      <c r="E11" s="157"/>
      <c r="F11" s="135"/>
      <c r="G11" s="136"/>
      <c r="H11" s="143" t="s">
        <v>37</v>
      </c>
      <c r="I11" s="144"/>
      <c r="J11" s="110"/>
      <c r="K11" s="111"/>
      <c r="Q11" s="7"/>
      <c r="Z11" s="139"/>
      <c r="AA11" s="139"/>
      <c r="AB11" s="139"/>
      <c r="AC11" s="139"/>
      <c r="AD11" s="139"/>
      <c r="AE11" s="139"/>
      <c r="AF11" s="139"/>
      <c r="AG11" s="139"/>
      <c r="AH11" s="139"/>
      <c r="AI11" s="139"/>
      <c r="AJ11" s="139"/>
    </row>
    <row r="12" spans="1:375" ht="11.25" customHeight="1" x14ac:dyDescent="0.2">
      <c r="A12" s="48" t="s">
        <v>18</v>
      </c>
      <c r="B12" s="45"/>
      <c r="C12" s="46"/>
      <c r="D12" s="46"/>
      <c r="E12" s="47"/>
      <c r="F12" s="135"/>
      <c r="G12" s="136"/>
      <c r="H12" s="145" t="s">
        <v>38</v>
      </c>
      <c r="I12" s="146" t="s">
        <v>4</v>
      </c>
      <c r="J12" s="110"/>
      <c r="K12" s="111"/>
      <c r="Q12" s="7"/>
    </row>
    <row r="13" spans="1:375" ht="12" customHeight="1" x14ac:dyDescent="0.2">
      <c r="A13" s="152" t="s">
        <v>19</v>
      </c>
      <c r="B13" s="153"/>
      <c r="C13" s="153"/>
      <c r="D13" s="153"/>
      <c r="E13" s="153"/>
      <c r="F13" s="148"/>
      <c r="G13" s="149"/>
      <c r="H13" s="106"/>
      <c r="I13" s="107"/>
      <c r="J13" s="108"/>
      <c r="K13" s="109"/>
      <c r="Q13" s="7"/>
    </row>
    <row r="14" spans="1:375" ht="10.5" customHeight="1" x14ac:dyDescent="0.2">
      <c r="A14" s="152" t="s">
        <v>20</v>
      </c>
      <c r="B14" s="153"/>
      <c r="C14" s="153"/>
      <c r="D14" s="153"/>
      <c r="E14" s="154"/>
      <c r="F14" s="135"/>
      <c r="G14" s="136"/>
      <c r="H14" s="145"/>
      <c r="I14" s="146"/>
      <c r="J14" s="110"/>
      <c r="K14" s="111"/>
      <c r="Q14" s="7"/>
    </row>
    <row r="15" spans="1:375" ht="10.5" customHeight="1" x14ac:dyDescent="0.2">
      <c r="A15" s="124" t="s">
        <v>49</v>
      </c>
      <c r="B15" s="125"/>
      <c r="C15" s="125"/>
      <c r="D15" s="125"/>
      <c r="E15" s="125"/>
      <c r="F15" s="125"/>
      <c r="G15" s="125"/>
      <c r="H15" s="125"/>
      <c r="I15" s="125"/>
      <c r="J15" s="125"/>
      <c r="K15" s="126"/>
      <c r="Q15" s="7"/>
    </row>
    <row r="16" spans="1:375" s="40" customFormat="1" ht="11.25" customHeight="1" x14ac:dyDescent="0.2">
      <c r="A16" s="127"/>
      <c r="B16" s="128"/>
      <c r="C16" s="128"/>
      <c r="D16" s="128"/>
      <c r="E16" s="128"/>
      <c r="F16" s="128"/>
      <c r="G16" s="128"/>
      <c r="H16" s="128"/>
      <c r="I16" s="128"/>
      <c r="J16" s="128"/>
      <c r="K16" s="129"/>
      <c r="L16" s="42"/>
      <c r="M16" s="39"/>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row>
    <row r="17" spans="1:375" ht="21" customHeight="1" x14ac:dyDescent="0.2">
      <c r="A17" s="130" t="s">
        <v>50</v>
      </c>
      <c r="B17" s="131"/>
      <c r="C17" s="131"/>
      <c r="D17" s="131"/>
      <c r="E17" s="131"/>
      <c r="F17" s="131"/>
      <c r="G17" s="131"/>
      <c r="H17" s="131"/>
      <c r="I17" s="131"/>
      <c r="J17" s="131"/>
      <c r="K17" s="132" t="s">
        <v>51</v>
      </c>
      <c r="L17" s="15"/>
      <c r="W17" s="16"/>
    </row>
    <row r="18" spans="1:375" ht="9.75" customHeight="1" x14ac:dyDescent="0.2">
      <c r="A18" s="130"/>
      <c r="B18" s="131"/>
      <c r="C18" s="131"/>
      <c r="D18" s="131"/>
      <c r="E18" s="131"/>
      <c r="F18" s="131"/>
      <c r="G18" s="131"/>
      <c r="H18" s="131"/>
      <c r="I18" s="131"/>
      <c r="J18" s="131"/>
      <c r="K18" s="133"/>
      <c r="L18" s="27">
        <v>2</v>
      </c>
      <c r="M18" s="2">
        <f>IF($L$18=1,I23*J23,IF($L$18=2,I24*J23,IF($L$18=3,#REF!*J23,0)))</f>
        <v>0</v>
      </c>
    </row>
    <row r="19" spans="1:375" ht="14.25" customHeight="1" x14ac:dyDescent="0.2">
      <c r="A19" s="127"/>
      <c r="B19" s="128"/>
      <c r="C19" s="128"/>
      <c r="D19" s="128"/>
      <c r="E19" s="128"/>
      <c r="F19" s="128"/>
      <c r="G19" s="128"/>
      <c r="H19" s="128"/>
      <c r="I19" s="128"/>
      <c r="J19" s="134"/>
      <c r="K19" s="56">
        <f>R18</f>
        <v>0</v>
      </c>
      <c r="L19" s="28"/>
      <c r="O19" s="29"/>
      <c r="P19" s="29"/>
      <c r="Q19" s="29"/>
      <c r="R19" s="29"/>
      <c r="S19" s="29"/>
      <c r="T19" s="29"/>
      <c r="U19" s="29"/>
      <c r="W19" s="16"/>
    </row>
    <row r="20" spans="1:375" s="40" customFormat="1" ht="14.25" customHeight="1" x14ac:dyDescent="0.2">
      <c r="A20" s="71" t="s">
        <v>56</v>
      </c>
      <c r="B20" s="72"/>
      <c r="C20" s="72"/>
      <c r="D20" s="72"/>
      <c r="E20" s="72"/>
      <c r="F20" s="72"/>
      <c r="G20" s="72"/>
      <c r="H20" s="72"/>
      <c r="I20" s="72"/>
      <c r="J20" s="72"/>
      <c r="K20" s="73"/>
      <c r="L20" s="17"/>
      <c r="M20" s="18"/>
      <c r="N20" s="43" t="s">
        <v>2</v>
      </c>
      <c r="O20" s="19" t="b">
        <v>0</v>
      </c>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row>
    <row r="21" spans="1:375" ht="15" customHeight="1" x14ac:dyDescent="0.2">
      <c r="A21" s="71" t="s">
        <v>21</v>
      </c>
      <c r="B21" s="72"/>
      <c r="C21" s="72"/>
      <c r="D21" s="72"/>
      <c r="E21" s="72"/>
      <c r="F21" s="72"/>
      <c r="G21" s="72"/>
      <c r="H21" s="72"/>
      <c r="I21" s="72"/>
      <c r="J21" s="72"/>
      <c r="K21" s="73"/>
      <c r="L21" s="137">
        <v>1</v>
      </c>
      <c r="M21" s="20"/>
    </row>
    <row r="22" spans="1:375" ht="22.5" x14ac:dyDescent="0.2">
      <c r="A22" s="65"/>
      <c r="B22" s="66"/>
      <c r="C22" s="67"/>
      <c r="D22" s="78" t="s">
        <v>10</v>
      </c>
      <c r="E22" s="78"/>
      <c r="F22" s="78"/>
      <c r="G22" s="78"/>
      <c r="H22" s="78"/>
      <c r="I22" s="51" t="s">
        <v>24</v>
      </c>
      <c r="J22" s="26" t="s">
        <v>9</v>
      </c>
      <c r="K22" s="84">
        <f>M18</f>
        <v>0</v>
      </c>
      <c r="L22" s="138"/>
      <c r="M22" s="20">
        <f>IF(L22=TRUE,1,0)</f>
        <v>0</v>
      </c>
    </row>
    <row r="23" spans="1:375" ht="60.75" customHeight="1" x14ac:dyDescent="0.2">
      <c r="A23" s="77"/>
      <c r="B23" s="78"/>
      <c r="C23" s="78"/>
      <c r="D23" s="79" t="s">
        <v>22</v>
      </c>
      <c r="E23" s="79"/>
      <c r="F23" s="79"/>
      <c r="G23" s="79"/>
      <c r="H23" s="79"/>
      <c r="I23" s="57">
        <v>219</v>
      </c>
      <c r="J23" s="82">
        <v>0</v>
      </c>
      <c r="K23" s="85"/>
      <c r="L23" s="138"/>
      <c r="M23" s="20">
        <f>IF(L23=TRUE,1,0)</f>
        <v>0</v>
      </c>
    </row>
    <row r="24" spans="1:375" ht="93" customHeight="1" x14ac:dyDescent="0.2">
      <c r="A24" s="78"/>
      <c r="B24" s="78"/>
      <c r="C24" s="78"/>
      <c r="D24" s="79" t="s">
        <v>23</v>
      </c>
      <c r="E24" s="80"/>
      <c r="F24" s="80"/>
      <c r="G24" s="80"/>
      <c r="H24" s="80"/>
      <c r="I24" s="57">
        <v>242</v>
      </c>
      <c r="J24" s="83"/>
      <c r="K24" s="86"/>
      <c r="L24" s="138"/>
      <c r="M24" s="20">
        <f>IF(L24=TRUE,1,0)</f>
        <v>0</v>
      </c>
    </row>
    <row r="25" spans="1:375" ht="10.5" customHeight="1" x14ac:dyDescent="0.2">
      <c r="A25" s="71" t="s">
        <v>25</v>
      </c>
      <c r="B25" s="72"/>
      <c r="C25" s="72"/>
      <c r="D25" s="72"/>
      <c r="E25" s="72"/>
      <c r="F25" s="72"/>
      <c r="G25" s="81"/>
      <c r="H25" s="74" t="s">
        <v>26</v>
      </c>
      <c r="I25" s="75"/>
      <c r="J25" s="75"/>
      <c r="K25" s="76"/>
      <c r="L25" s="21"/>
      <c r="M25" s="20">
        <f>IF(L25=TRUE,1,0)</f>
        <v>0</v>
      </c>
    </row>
    <row r="26" spans="1:375" s="40" customFormat="1" ht="19.5" customHeight="1" x14ac:dyDescent="0.2">
      <c r="A26" s="93"/>
      <c r="B26" s="94"/>
      <c r="C26" s="95"/>
      <c r="D26" s="91" t="s">
        <v>5</v>
      </c>
      <c r="E26" s="92"/>
      <c r="F26" s="92"/>
      <c r="G26" s="92"/>
      <c r="H26" s="92"/>
      <c r="I26" s="92"/>
      <c r="J26" s="30">
        <v>0</v>
      </c>
      <c r="K26" s="58">
        <f>IF($L$21=1,(J26*$K$22),0)</f>
        <v>0</v>
      </c>
      <c r="L26" s="44"/>
      <c r="M26" s="22">
        <f>IF(L26=TRUE,1,0)</f>
        <v>0</v>
      </c>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11"/>
      <c r="NH26" s="11"/>
      <c r="NI26" s="11"/>
      <c r="NJ26" s="11"/>
      <c r="NK26" s="11"/>
    </row>
    <row r="27" spans="1:375" ht="14.25" customHeight="1" x14ac:dyDescent="0.2">
      <c r="A27" s="89"/>
      <c r="B27" s="90"/>
      <c r="C27" s="90"/>
      <c r="D27" s="91" t="s">
        <v>6</v>
      </c>
      <c r="E27" s="92"/>
      <c r="F27" s="92"/>
      <c r="G27" s="92"/>
      <c r="H27" s="92"/>
      <c r="I27" s="92"/>
      <c r="J27" s="31">
        <v>0.1</v>
      </c>
      <c r="K27" s="58">
        <f>IF($L$21=2,(J27*$K$22),0)</f>
        <v>0</v>
      </c>
      <c r="L27" s="21"/>
      <c r="M27" s="20"/>
    </row>
    <row r="28" spans="1:375" ht="16.5" customHeight="1" x14ac:dyDescent="0.2">
      <c r="A28" s="89"/>
      <c r="B28" s="90"/>
      <c r="C28" s="90"/>
      <c r="D28" s="91" t="s">
        <v>7</v>
      </c>
      <c r="E28" s="92"/>
      <c r="F28" s="92"/>
      <c r="G28" s="92"/>
      <c r="H28" s="92"/>
      <c r="I28" s="92"/>
      <c r="J28" s="31">
        <v>0.15</v>
      </c>
      <c r="K28" s="58">
        <f>IF($L$21=3,(J28*$K$22),0)</f>
        <v>0</v>
      </c>
      <c r="L28" s="21"/>
      <c r="M28" s="20">
        <f>IF(L28=TRUE,1,0)</f>
        <v>0</v>
      </c>
    </row>
    <row r="29" spans="1:375" ht="15.75" customHeight="1" thickBot="1" x14ac:dyDescent="0.25">
      <c r="A29" s="89"/>
      <c r="B29" s="90"/>
      <c r="C29" s="90"/>
      <c r="D29" s="91" t="s">
        <v>8</v>
      </c>
      <c r="E29" s="92"/>
      <c r="F29" s="92"/>
      <c r="G29" s="92"/>
      <c r="H29" s="92"/>
      <c r="I29" s="92"/>
      <c r="J29" s="31">
        <v>0.2</v>
      </c>
      <c r="K29" s="58">
        <f>IF($L$21=4,(J29*$K$22),0)</f>
        <v>0</v>
      </c>
      <c r="L29" s="28"/>
      <c r="O29" s="32"/>
      <c r="P29" s="32"/>
      <c r="Q29" s="32"/>
      <c r="R29" s="32"/>
      <c r="S29" s="32"/>
      <c r="T29" s="32"/>
      <c r="U29" s="32"/>
      <c r="W29" s="16"/>
    </row>
    <row r="30" spans="1:375" ht="13.5" customHeight="1" thickBot="1" x14ac:dyDescent="0.25">
      <c r="A30" s="53" t="s">
        <v>57</v>
      </c>
      <c r="B30" s="54"/>
      <c r="C30" s="54"/>
      <c r="D30" s="54"/>
      <c r="E30" s="54"/>
      <c r="F30" s="54"/>
      <c r="G30" s="54"/>
      <c r="H30" s="55"/>
      <c r="I30" s="55"/>
      <c r="J30" s="87">
        <f>SUM(K26:K29)+K22</f>
        <v>0</v>
      </c>
      <c r="K30" s="88"/>
      <c r="M30" s="2" t="s">
        <v>1</v>
      </c>
    </row>
    <row r="31" spans="1:375" ht="12" customHeight="1" thickBot="1" x14ac:dyDescent="0.25">
      <c r="A31" s="98" t="s">
        <v>53</v>
      </c>
      <c r="B31" s="99"/>
      <c r="C31" s="99"/>
      <c r="D31" s="99"/>
      <c r="E31" s="99"/>
      <c r="F31" s="99"/>
      <c r="G31" s="99"/>
      <c r="H31" s="99"/>
      <c r="I31" s="99"/>
      <c r="J31" s="99"/>
      <c r="K31" s="100"/>
    </row>
    <row r="32" spans="1:375" ht="16.5" customHeight="1" x14ac:dyDescent="0.2">
      <c r="A32" s="96"/>
      <c r="B32" s="97"/>
      <c r="C32" s="97"/>
      <c r="D32" s="103" t="s">
        <v>27</v>
      </c>
      <c r="E32" s="103"/>
      <c r="F32" s="103"/>
      <c r="G32" s="104"/>
      <c r="H32" s="34"/>
      <c r="I32" s="101"/>
      <c r="J32" s="102"/>
      <c r="K32" s="62">
        <v>315</v>
      </c>
    </row>
    <row r="33" spans="1:375" ht="8.25" customHeight="1" x14ac:dyDescent="0.2">
      <c r="A33" s="68" t="s">
        <v>28</v>
      </c>
      <c r="B33" s="69"/>
      <c r="C33" s="69"/>
      <c r="D33" s="69"/>
      <c r="E33" s="69"/>
      <c r="F33" s="69"/>
      <c r="G33" s="69"/>
      <c r="H33" s="69"/>
      <c r="I33" s="69"/>
      <c r="J33" s="69"/>
      <c r="K33" s="70"/>
      <c r="N33" s="3" t="s">
        <v>0</v>
      </c>
    </row>
    <row r="34" spans="1:375" ht="24.75" customHeight="1" thickBot="1" x14ac:dyDescent="0.25">
      <c r="A34" s="68"/>
      <c r="B34" s="69"/>
      <c r="C34" s="69"/>
      <c r="D34" s="69"/>
      <c r="E34" s="69"/>
      <c r="F34" s="69"/>
      <c r="G34" s="69"/>
      <c r="H34" s="69"/>
      <c r="I34" s="69"/>
      <c r="J34" s="69"/>
      <c r="K34" s="70"/>
      <c r="L34" s="23"/>
    </row>
    <row r="35" spans="1:375" s="13" customFormat="1" ht="11.25" customHeight="1" thickBot="1" x14ac:dyDescent="0.25">
      <c r="A35" s="98" t="s">
        <v>54</v>
      </c>
      <c r="B35" s="99"/>
      <c r="C35" s="99"/>
      <c r="D35" s="99"/>
      <c r="E35" s="99"/>
      <c r="F35" s="99"/>
      <c r="G35" s="99"/>
      <c r="H35" s="99"/>
      <c r="I35" s="99"/>
      <c r="J35" s="99"/>
      <c r="K35" s="100"/>
      <c r="L35" s="25"/>
      <c r="M35" s="12"/>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row>
    <row r="36" spans="1:375" ht="12" customHeight="1" x14ac:dyDescent="0.2">
      <c r="A36" s="164" t="s">
        <v>29</v>
      </c>
      <c r="B36" s="165"/>
      <c r="C36" s="165"/>
      <c r="D36" s="165"/>
      <c r="E36" s="165"/>
      <c r="F36" s="165"/>
      <c r="G36" s="171">
        <f>(K22+SUM(K26:K29)+K32)/1.2</f>
        <v>262.5</v>
      </c>
      <c r="H36" s="171"/>
      <c r="I36" s="171"/>
      <c r="J36" s="171"/>
      <c r="K36" s="172"/>
      <c r="L36" s="24"/>
    </row>
    <row r="37" spans="1:375" ht="11.25" customHeight="1" x14ac:dyDescent="0.2">
      <c r="A37" s="164" t="s">
        <v>30</v>
      </c>
      <c r="B37" s="165"/>
      <c r="C37" s="165"/>
      <c r="D37" s="165"/>
      <c r="E37" s="165"/>
      <c r="F37" s="165"/>
      <c r="G37" s="63">
        <f>G36*0.2</f>
        <v>52.5</v>
      </c>
      <c r="H37" s="63"/>
      <c r="I37" s="63"/>
      <c r="J37" s="63"/>
      <c r="K37" s="64"/>
      <c r="L37" s="24"/>
    </row>
    <row r="38" spans="1:375" ht="15" customHeight="1" x14ac:dyDescent="0.2">
      <c r="A38" s="194" t="s">
        <v>31</v>
      </c>
      <c r="B38" s="195"/>
      <c r="C38" s="195"/>
      <c r="D38" s="195"/>
      <c r="E38" s="195"/>
      <c r="F38" s="195"/>
      <c r="G38" s="196">
        <f>G36+G37</f>
        <v>315</v>
      </c>
      <c r="H38" s="196"/>
      <c r="I38" s="196"/>
      <c r="J38" s="196"/>
      <c r="K38" s="197"/>
      <c r="L38" s="24"/>
    </row>
    <row r="39" spans="1:375" s="13" customFormat="1" ht="36" customHeight="1" thickBot="1" x14ac:dyDescent="0.25">
      <c r="A39" s="176" t="s">
        <v>32</v>
      </c>
      <c r="B39" s="177"/>
      <c r="C39" s="177"/>
      <c r="D39" s="177"/>
      <c r="E39" s="177"/>
      <c r="F39" s="177"/>
      <c r="G39" s="177"/>
      <c r="H39" s="177"/>
      <c r="I39" s="177"/>
      <c r="J39" s="177"/>
      <c r="K39" s="178"/>
      <c r="L39" s="25"/>
      <c r="M39" s="12"/>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row>
    <row r="40" spans="1:375" ht="17.25" customHeight="1" thickBot="1" x14ac:dyDescent="0.25">
      <c r="A40" s="158" t="s">
        <v>34</v>
      </c>
      <c r="B40" s="159"/>
      <c r="C40" s="159"/>
      <c r="D40" s="159"/>
      <c r="E40" s="159"/>
      <c r="F40" s="159"/>
      <c r="G40" s="159"/>
      <c r="H40" s="159"/>
      <c r="I40" s="159"/>
      <c r="J40" s="159"/>
      <c r="K40" s="160"/>
      <c r="L40" s="24"/>
    </row>
    <row r="41" spans="1:375" s="11" customFormat="1" ht="13.5" customHeight="1" x14ac:dyDescent="0.2">
      <c r="A41" s="200" t="s">
        <v>33</v>
      </c>
      <c r="B41" s="201"/>
      <c r="C41" s="201"/>
      <c r="D41" s="201"/>
      <c r="E41" s="201"/>
      <c r="F41" s="201"/>
      <c r="G41" s="201"/>
      <c r="H41" s="201"/>
      <c r="I41" s="201"/>
      <c r="J41" s="201"/>
      <c r="K41" s="59">
        <f>G38*20%</f>
        <v>63</v>
      </c>
      <c r="L41" s="10"/>
      <c r="M41" s="10"/>
    </row>
    <row r="42" spans="1:375" s="40" customFormat="1" ht="11.25" customHeight="1" x14ac:dyDescent="0.2">
      <c r="A42" s="200" t="s">
        <v>11</v>
      </c>
      <c r="B42" s="201"/>
      <c r="C42" s="201"/>
      <c r="D42" s="201"/>
      <c r="E42" s="201"/>
      <c r="F42" s="201"/>
      <c r="G42" s="201"/>
      <c r="H42" s="201"/>
      <c r="I42" s="201"/>
      <c r="J42" s="201"/>
      <c r="K42" s="60">
        <f>G38*40%</f>
        <v>126</v>
      </c>
      <c r="L42" s="42"/>
      <c r="M42" s="39"/>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row>
    <row r="43" spans="1:375" ht="22.5" customHeight="1" thickBot="1" x14ac:dyDescent="0.25">
      <c r="A43" s="200" t="s">
        <v>12</v>
      </c>
      <c r="B43" s="201"/>
      <c r="C43" s="201"/>
      <c r="D43" s="201"/>
      <c r="E43" s="201"/>
      <c r="F43" s="201"/>
      <c r="G43" s="201"/>
      <c r="H43" s="201"/>
      <c r="I43" s="201"/>
      <c r="J43" s="201"/>
      <c r="K43" s="61">
        <f>G38*40%</f>
        <v>126</v>
      </c>
    </row>
    <row r="44" spans="1:375" ht="16.5" customHeight="1" thickBot="1" x14ac:dyDescent="0.25">
      <c r="A44" s="158" t="s">
        <v>43</v>
      </c>
      <c r="B44" s="159"/>
      <c r="C44" s="159"/>
      <c r="D44" s="159"/>
      <c r="E44" s="159"/>
      <c r="F44" s="159"/>
      <c r="G44" s="159"/>
      <c r="H44" s="159"/>
      <c r="I44" s="159"/>
      <c r="J44" s="159"/>
      <c r="K44" s="160"/>
    </row>
    <row r="45" spans="1:375" s="11" customFormat="1" ht="55.5" customHeight="1" thickBot="1" x14ac:dyDescent="0.25">
      <c r="A45" s="161" t="s">
        <v>55</v>
      </c>
      <c r="B45" s="162"/>
      <c r="C45" s="162"/>
      <c r="D45" s="162"/>
      <c r="E45" s="162"/>
      <c r="F45" s="162"/>
      <c r="G45" s="162"/>
      <c r="H45" s="162"/>
      <c r="I45" s="162"/>
      <c r="J45" s="162"/>
      <c r="K45" s="163"/>
      <c r="L45" s="10"/>
      <c r="M45" s="10"/>
    </row>
    <row r="46" spans="1:375" s="11" customFormat="1" ht="15.75" customHeight="1" thickBot="1" x14ac:dyDescent="0.25">
      <c r="A46" s="205" t="s">
        <v>61</v>
      </c>
      <c r="B46" s="206"/>
      <c r="C46" s="206"/>
      <c r="D46" s="206"/>
      <c r="E46" s="206"/>
      <c r="F46" s="206"/>
      <c r="G46" s="206"/>
      <c r="H46" s="206"/>
      <c r="I46" s="206"/>
      <c r="J46" s="206"/>
      <c r="K46" s="207"/>
      <c r="L46" s="10"/>
      <c r="M46" s="10"/>
    </row>
    <row r="47" spans="1:375" s="11" customFormat="1" ht="15.75" customHeight="1" thickBot="1" x14ac:dyDescent="0.25">
      <c r="A47" s="166" t="s">
        <v>46</v>
      </c>
      <c r="B47" s="167"/>
      <c r="C47" s="167"/>
      <c r="D47" s="167"/>
      <c r="E47" s="167"/>
      <c r="F47" s="167"/>
      <c r="G47" s="167"/>
      <c r="H47" s="167"/>
      <c r="I47" s="167"/>
      <c r="J47" s="167"/>
      <c r="K47" s="168"/>
      <c r="L47" s="10"/>
      <c r="M47" s="10"/>
    </row>
    <row r="48" spans="1:375" ht="24" customHeight="1" x14ac:dyDescent="0.2">
      <c r="A48" s="173" t="s">
        <v>41</v>
      </c>
      <c r="B48" s="174"/>
      <c r="C48" s="174"/>
      <c r="D48" s="174"/>
      <c r="E48" s="175"/>
      <c r="F48" s="182" t="s">
        <v>42</v>
      </c>
      <c r="G48" s="183"/>
      <c r="H48" s="199" t="s">
        <v>62</v>
      </c>
      <c r="I48" s="199"/>
      <c r="J48" s="182"/>
      <c r="K48" s="198"/>
    </row>
    <row r="49" spans="1:11" ht="30.75" customHeight="1" x14ac:dyDescent="0.2">
      <c r="A49" s="179" t="s">
        <v>45</v>
      </c>
      <c r="B49" s="180"/>
      <c r="C49" s="180"/>
      <c r="D49" s="180"/>
      <c r="E49" s="181"/>
      <c r="F49" s="184"/>
      <c r="G49" s="185"/>
      <c r="H49" s="202" t="s">
        <v>63</v>
      </c>
      <c r="I49" s="202"/>
      <c r="J49" s="169"/>
      <c r="K49" s="170"/>
    </row>
    <row r="50" spans="1:11" ht="24" customHeight="1" thickBot="1" x14ac:dyDescent="0.25">
      <c r="A50" s="203" t="s">
        <v>44</v>
      </c>
      <c r="B50" s="204"/>
      <c r="C50" s="204"/>
      <c r="D50" s="204"/>
      <c r="E50" s="187"/>
      <c r="F50" s="186"/>
      <c r="G50" s="187"/>
      <c r="H50" s="186" t="s">
        <v>44</v>
      </c>
      <c r="I50" s="187"/>
      <c r="J50" s="52"/>
      <c r="K50" s="1"/>
    </row>
    <row r="51" spans="1:11" ht="27.75" customHeight="1" x14ac:dyDescent="0.2">
      <c r="A51" s="188" t="s">
        <v>52</v>
      </c>
      <c r="B51" s="189"/>
      <c r="C51" s="189"/>
      <c r="D51" s="189"/>
      <c r="E51" s="189"/>
      <c r="F51" s="189"/>
      <c r="G51" s="189"/>
      <c r="H51" s="189"/>
      <c r="I51" s="189"/>
      <c r="J51" s="189"/>
      <c r="K51" s="190"/>
    </row>
    <row r="52" spans="1:11" ht="18.75" customHeight="1" x14ac:dyDescent="0.2">
      <c r="A52" s="191"/>
      <c r="B52" s="192"/>
      <c r="C52" s="192"/>
      <c r="D52" s="192"/>
      <c r="E52" s="192"/>
      <c r="F52" s="192"/>
      <c r="G52" s="192"/>
      <c r="H52" s="192"/>
      <c r="I52" s="192"/>
      <c r="J52" s="192"/>
      <c r="K52" s="193"/>
    </row>
    <row r="53" spans="1:11" ht="13.5" customHeight="1" x14ac:dyDescent="0.2">
      <c r="A53" s="150"/>
      <c r="B53" s="150"/>
      <c r="C53" s="150"/>
      <c r="D53" s="150"/>
      <c r="E53" s="150"/>
      <c r="F53" s="150"/>
      <c r="G53" s="150"/>
      <c r="H53" s="151"/>
      <c r="I53" s="151"/>
      <c r="J53" s="151"/>
      <c r="K53" s="151"/>
    </row>
    <row r="54" spans="1:11" ht="27" customHeight="1" x14ac:dyDescent="0.2">
      <c r="A54" s="150"/>
      <c r="B54" s="150"/>
      <c r="C54" s="150"/>
      <c r="D54" s="150"/>
      <c r="E54" s="150"/>
      <c r="F54" s="150"/>
      <c r="G54" s="150"/>
      <c r="H54" s="151"/>
      <c r="I54" s="151"/>
      <c r="J54" s="151"/>
      <c r="K54" s="151"/>
    </row>
    <row r="55" spans="1:11" ht="28.5" customHeight="1" x14ac:dyDescent="0.2">
      <c r="A55" s="150"/>
      <c r="B55" s="150"/>
      <c r="C55" s="150"/>
      <c r="D55" s="150"/>
      <c r="E55" s="150"/>
      <c r="F55" s="150"/>
      <c r="G55" s="150"/>
      <c r="H55" s="151"/>
      <c r="I55" s="151"/>
      <c r="J55" s="151"/>
      <c r="K55" s="151"/>
    </row>
    <row r="56" spans="1:11" ht="43.5" customHeight="1" x14ac:dyDescent="0.2">
      <c r="A56" s="150"/>
      <c r="B56" s="150"/>
      <c r="C56" s="150"/>
      <c r="D56" s="150"/>
      <c r="E56" s="150"/>
      <c r="F56" s="150"/>
      <c r="G56" s="150"/>
      <c r="H56" s="151"/>
      <c r="I56" s="151"/>
      <c r="J56" s="151"/>
      <c r="K56" s="151"/>
    </row>
    <row r="57" spans="1:11" x14ac:dyDescent="0.2">
      <c r="A57" s="150"/>
      <c r="B57" s="150"/>
      <c r="C57" s="150"/>
      <c r="D57" s="150"/>
      <c r="E57" s="150"/>
      <c r="F57" s="150"/>
      <c r="G57" s="150"/>
      <c r="H57" s="151"/>
      <c r="I57" s="151"/>
      <c r="J57" s="151"/>
      <c r="K57" s="151"/>
    </row>
    <row r="58" spans="1:11" x14ac:dyDescent="0.2">
      <c r="A58" s="150"/>
      <c r="B58" s="150"/>
      <c r="C58" s="150"/>
      <c r="D58" s="150"/>
      <c r="E58" s="150"/>
      <c r="F58" s="150"/>
      <c r="G58" s="150"/>
      <c r="H58" s="151"/>
      <c r="I58" s="151"/>
      <c r="J58" s="151"/>
      <c r="K58" s="151"/>
    </row>
    <row r="59" spans="1:11" x14ac:dyDescent="0.2">
      <c r="A59" s="150"/>
      <c r="B59" s="150"/>
      <c r="C59" s="150"/>
      <c r="D59" s="150"/>
      <c r="E59" s="150"/>
      <c r="F59" s="150"/>
      <c r="G59" s="150"/>
      <c r="H59" s="151"/>
      <c r="I59" s="151"/>
      <c r="J59" s="151"/>
      <c r="K59" s="151"/>
    </row>
    <row r="60" spans="1:11" x14ac:dyDescent="0.2">
      <c r="A60" s="150"/>
      <c r="B60" s="150"/>
      <c r="C60" s="150"/>
      <c r="D60" s="150"/>
      <c r="E60" s="150"/>
      <c r="F60" s="150"/>
      <c r="G60" s="150"/>
      <c r="H60" s="151"/>
      <c r="I60" s="151"/>
      <c r="J60" s="151"/>
      <c r="K60" s="151"/>
    </row>
    <row r="61" spans="1:11" x14ac:dyDescent="0.2">
      <c r="A61" s="150"/>
      <c r="B61" s="150"/>
      <c r="C61" s="150"/>
      <c r="D61" s="150"/>
      <c r="E61" s="150"/>
      <c r="F61" s="150"/>
      <c r="G61" s="150"/>
      <c r="H61" s="151"/>
      <c r="I61" s="151"/>
      <c r="J61" s="151"/>
      <c r="K61" s="151"/>
    </row>
    <row r="66" spans="7:7" x14ac:dyDescent="0.2">
      <c r="G66" s="7"/>
    </row>
  </sheetData>
  <sheetProtection formatCells="0" selectLockedCells="1"/>
  <dataConsolidate/>
  <mergeCells count="101">
    <mergeCell ref="A38:F38"/>
    <mergeCell ref="G38:K38"/>
    <mergeCell ref="J48:K48"/>
    <mergeCell ref="H48:I48"/>
    <mergeCell ref="A41:J41"/>
    <mergeCell ref="A42:J42"/>
    <mergeCell ref="A43:J43"/>
    <mergeCell ref="H49:I49"/>
    <mergeCell ref="A50:E50"/>
    <mergeCell ref="A40:K40"/>
    <mergeCell ref="A46:K46"/>
    <mergeCell ref="A53:G61"/>
    <mergeCell ref="H53:K61"/>
    <mergeCell ref="A7:E7"/>
    <mergeCell ref="A8:E8"/>
    <mergeCell ref="A9:E9"/>
    <mergeCell ref="A11:E11"/>
    <mergeCell ref="A13:E13"/>
    <mergeCell ref="A14:E14"/>
    <mergeCell ref="A44:K44"/>
    <mergeCell ref="A45:K45"/>
    <mergeCell ref="A35:K35"/>
    <mergeCell ref="A37:F37"/>
    <mergeCell ref="A47:K47"/>
    <mergeCell ref="J49:K49"/>
    <mergeCell ref="G36:K36"/>
    <mergeCell ref="A36:F36"/>
    <mergeCell ref="A48:E48"/>
    <mergeCell ref="A39:K39"/>
    <mergeCell ref="A49:E49"/>
    <mergeCell ref="F48:G48"/>
    <mergeCell ref="F49:G49"/>
    <mergeCell ref="F50:G50"/>
    <mergeCell ref="H50:I50"/>
    <mergeCell ref="A51:K52"/>
    <mergeCell ref="L21:L24"/>
    <mergeCell ref="D28:I28"/>
    <mergeCell ref="D29:I29"/>
    <mergeCell ref="D27:I27"/>
    <mergeCell ref="Z11:AJ11"/>
    <mergeCell ref="H6:K6"/>
    <mergeCell ref="J14:K14"/>
    <mergeCell ref="H8:I8"/>
    <mergeCell ref="H9:I9"/>
    <mergeCell ref="H10:I10"/>
    <mergeCell ref="H11:I11"/>
    <mergeCell ref="H12:I12"/>
    <mergeCell ref="H14:I14"/>
    <mergeCell ref="J7:K7"/>
    <mergeCell ref="J8:K8"/>
    <mergeCell ref="J10:K10"/>
    <mergeCell ref="J12:K12"/>
    <mergeCell ref="F7:G7"/>
    <mergeCell ref="F8:G8"/>
    <mergeCell ref="F9:G9"/>
    <mergeCell ref="F10:G10"/>
    <mergeCell ref="F11:G11"/>
    <mergeCell ref="F12:G12"/>
    <mergeCell ref="F13:G13"/>
    <mergeCell ref="G1:J1"/>
    <mergeCell ref="H13:I13"/>
    <mergeCell ref="J13:K13"/>
    <mergeCell ref="A20:K20"/>
    <mergeCell ref="J9:K9"/>
    <mergeCell ref="J11:K11"/>
    <mergeCell ref="A6:G6"/>
    <mergeCell ref="A3:D3"/>
    <mergeCell ref="E2:K2"/>
    <mergeCell ref="E3:H3"/>
    <mergeCell ref="A4:H4"/>
    <mergeCell ref="A5:H5"/>
    <mergeCell ref="I3:K5"/>
    <mergeCell ref="A15:K15"/>
    <mergeCell ref="A16:K16"/>
    <mergeCell ref="A17:J18"/>
    <mergeCell ref="K17:K18"/>
    <mergeCell ref="A19:J19"/>
    <mergeCell ref="F14:G14"/>
    <mergeCell ref="G37:K37"/>
    <mergeCell ref="A22:C22"/>
    <mergeCell ref="A33:K34"/>
    <mergeCell ref="A21:K21"/>
    <mergeCell ref="H25:K25"/>
    <mergeCell ref="A23:C23"/>
    <mergeCell ref="D24:H24"/>
    <mergeCell ref="A25:G25"/>
    <mergeCell ref="A24:C24"/>
    <mergeCell ref="J23:J24"/>
    <mergeCell ref="K22:K24"/>
    <mergeCell ref="J30:K30"/>
    <mergeCell ref="A28:C28"/>
    <mergeCell ref="A29:C29"/>
    <mergeCell ref="D23:H23"/>
    <mergeCell ref="D22:H22"/>
    <mergeCell ref="D26:I26"/>
    <mergeCell ref="A26:C26"/>
    <mergeCell ref="A27:C27"/>
    <mergeCell ref="A32:C32"/>
    <mergeCell ref="A31:K31"/>
    <mergeCell ref="I32:J32"/>
    <mergeCell ref="D32:G32"/>
  </mergeCells>
  <phoneticPr fontId="2" type="noConversion"/>
  <conditionalFormatting sqref="J27">
    <cfRule type="expression" dxfId="15" priority="114" stopIfTrue="1">
      <formula>$L$21=2</formula>
    </cfRule>
  </conditionalFormatting>
  <conditionalFormatting sqref="J28">
    <cfRule type="expression" dxfId="14" priority="113" stopIfTrue="1">
      <formula>$L$21=3</formula>
    </cfRule>
  </conditionalFormatting>
  <conditionalFormatting sqref="J29">
    <cfRule type="expression" dxfId="13" priority="112" stopIfTrue="1">
      <formula>$L$21=4</formula>
    </cfRule>
  </conditionalFormatting>
  <conditionalFormatting sqref="I23">
    <cfRule type="expression" dxfId="12" priority="105" stopIfTrue="1">
      <formula>$L$18=1</formula>
    </cfRule>
  </conditionalFormatting>
  <conditionalFormatting sqref="A27:C28 A26">
    <cfRule type="expression" dxfId="11" priority="98" stopIfTrue="1">
      <formula>AND($L$21=0,$J$23&gt;0)</formula>
    </cfRule>
  </conditionalFormatting>
  <conditionalFormatting sqref="D24">
    <cfRule type="expression" dxfId="10" priority="74" stopIfTrue="1">
      <formula>AND($O$20=TRUE,$L$18&lt;&gt;2)</formula>
    </cfRule>
  </conditionalFormatting>
  <conditionalFormatting sqref="A29:C29">
    <cfRule type="expression" dxfId="9" priority="49" stopIfTrue="1">
      <formula>AND($L$21=0,$J$23&gt;0)</formula>
    </cfRule>
  </conditionalFormatting>
  <conditionalFormatting sqref="A29:C29">
    <cfRule type="expression" dxfId="8" priority="48" stopIfTrue="1">
      <formula>AND($L$18=0,$J$23&gt;0)</formula>
    </cfRule>
  </conditionalFormatting>
  <conditionalFormatting sqref="I24">
    <cfRule type="expression" dxfId="7" priority="23" stopIfTrue="1">
      <formula>$L$18=1</formula>
    </cfRule>
  </conditionalFormatting>
  <conditionalFormatting sqref="D24">
    <cfRule type="expression" dxfId="6" priority="13" stopIfTrue="1">
      <formula>AND($L$18=0,$J$23&gt;0)</formula>
    </cfRule>
  </conditionalFormatting>
  <conditionalFormatting sqref="J7:J14">
    <cfRule type="cellIs" dxfId="5" priority="10" operator="notEqual">
      <formula>""</formula>
    </cfRule>
  </conditionalFormatting>
  <conditionalFormatting sqref="J23">
    <cfRule type="expression" dxfId="4" priority="7">
      <formula>$J$23&lt;&gt;""</formula>
    </cfRule>
  </conditionalFormatting>
  <conditionalFormatting sqref="K19">
    <cfRule type="expression" dxfId="3" priority="3" stopIfTrue="1">
      <formula>$A$18&gt;0</formula>
    </cfRule>
  </conditionalFormatting>
  <conditionalFormatting sqref="A16">
    <cfRule type="cellIs" dxfId="2" priority="2" operator="notEqual">
      <formula>""</formula>
    </cfRule>
  </conditionalFormatting>
  <conditionalFormatting sqref="A19">
    <cfRule type="cellIs" dxfId="1" priority="1" operator="notEqual">
      <formula>""</formula>
    </cfRule>
  </conditionalFormatting>
  <conditionalFormatting sqref="D24">
    <cfRule type="expression" dxfId="0" priority="178" stopIfTrue="1">
      <formula>AND(#REF!&gt;0,OR($J$23=0,$O$20=FALSE))</formula>
    </cfRule>
  </conditionalFormatting>
  <dataValidations count="5">
    <dataValidation type="custom" showInputMessage="1" showErrorMessage="1" errorTitle="Ошибка" error="Введите только одно значение:_x000a_необорудованная, оборудованная, площадь вне павильона" sqref="W17" xr:uid="{00000000-0002-0000-0000-000000000000}">
      <formula1>W29=0</formula1>
    </dataValidation>
    <dataValidation type="custom" showInputMessage="1" showErrorMessage="1" errorTitle="Ошибка" error="Введите только одно значение:_x000a_необорудованная, оборудованная, площадь вне павильона" sqref="W29" xr:uid="{00000000-0002-0000-0000-000001000000}">
      <formula1>W18=0</formula1>
    </dataValidation>
    <dataValidation type="custom" showInputMessage="1" showErrorMessage="1" errorTitle="Ошибка" error="Введите только одно значение:_x000a_необорудованная, оборудованная, площадь вне павильона" sqref="W19" xr:uid="{00000000-0002-0000-0000-000002000000}">
      <formula1>#REF!=0</formula1>
    </dataValidation>
    <dataValidation type="custom" allowBlank="1" showInputMessage="1" showErrorMessage="1" errorTitle="Ошибка!" error="Внимание! _x000a_Количество допустимых символов превышено. Пожалуйста, обратитесь для заказа надписи в технический отдел Премьер Экспо." sqref="A19" xr:uid="{63723E53-CBA3-43C8-A0C4-9F97E75EE499}">
      <formula1>R18&lt;=20</formula1>
    </dataValidation>
    <dataValidation allowBlank="1" showInputMessage="1" showErrorMessage="1" errorTitle="Превышение кол-ва символов" error="Внимание! _x000a_Кол-во допустимых символов превышено. Пожалуйста, обратитесь для заказа надписи в технический отдел Премьер Экспо." sqref="K19" xr:uid="{9D6BFFE8-4055-4FFC-8496-4B63EDA4414D}"/>
  </dataValidations>
  <pageMargins left="3.937007874015748E-2" right="3.937007874015748E-2" top="3.937007874015748E-2" bottom="3.937007874015748E-2" header="3.937007874015748E-2" footer="3.937007874015748E-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2" r:id="rId4" name="Флажок 208">
              <controlPr defaultSize="0" autoFill="0" autoLine="0" autoPict="0">
                <anchor moveWithCells="1">
                  <from>
                    <xdr:col>1</xdr:col>
                    <xdr:colOff>9525</xdr:colOff>
                    <xdr:row>30</xdr:row>
                    <xdr:rowOff>142875</xdr:rowOff>
                  </from>
                  <to>
                    <xdr:col>2</xdr:col>
                    <xdr:colOff>57150</xdr:colOff>
                    <xdr:row>32</xdr:row>
                    <xdr:rowOff>0</xdr:rowOff>
                  </to>
                </anchor>
              </controlPr>
            </control>
          </mc:Choice>
        </mc:AlternateContent>
        <mc:AlternateContent xmlns:mc="http://schemas.openxmlformats.org/markup-compatibility/2006">
          <mc:Choice Requires="x14">
            <control shapeId="2166" r:id="rId5" name="Перекл. 1142">
              <controlPr defaultSize="0" autoFill="0" autoLine="0" autoPict="0">
                <anchor moveWithCells="1">
                  <from>
                    <xdr:col>1</xdr:col>
                    <xdr:colOff>9525</xdr:colOff>
                    <xdr:row>22</xdr:row>
                    <xdr:rowOff>161925</xdr:rowOff>
                  </from>
                  <to>
                    <xdr:col>2</xdr:col>
                    <xdr:colOff>38100</xdr:colOff>
                    <xdr:row>22</xdr:row>
                    <xdr:rowOff>381000</xdr:rowOff>
                  </to>
                </anchor>
              </controlPr>
            </control>
          </mc:Choice>
        </mc:AlternateContent>
        <mc:AlternateContent xmlns:mc="http://schemas.openxmlformats.org/markup-compatibility/2006">
          <mc:Choice Requires="x14">
            <control shapeId="2167" r:id="rId6" name="Перекл. 1143">
              <controlPr defaultSize="0" autoFill="0" autoLine="0" autoPict="0">
                <anchor moveWithCells="1">
                  <from>
                    <xdr:col>1</xdr:col>
                    <xdr:colOff>9525</xdr:colOff>
                    <xdr:row>23</xdr:row>
                    <xdr:rowOff>228600</xdr:rowOff>
                  </from>
                  <to>
                    <xdr:col>2</xdr:col>
                    <xdr:colOff>9525</xdr:colOff>
                    <xdr:row>23</xdr:row>
                    <xdr:rowOff>447675</xdr:rowOff>
                  </to>
                </anchor>
              </controlPr>
            </control>
          </mc:Choice>
        </mc:AlternateContent>
        <mc:AlternateContent xmlns:mc="http://schemas.openxmlformats.org/markup-compatibility/2006">
          <mc:Choice Requires="x14">
            <control shapeId="2177" r:id="rId7" name="Перекл. 1153">
              <controlPr defaultSize="0" autoFill="0" autoLine="0" autoPict="0">
                <anchor moveWithCells="1">
                  <from>
                    <xdr:col>1</xdr:col>
                    <xdr:colOff>9525</xdr:colOff>
                    <xdr:row>25</xdr:row>
                    <xdr:rowOff>28575</xdr:rowOff>
                  </from>
                  <to>
                    <xdr:col>1</xdr:col>
                    <xdr:colOff>219075</xdr:colOff>
                    <xdr:row>25</xdr:row>
                    <xdr:rowOff>190500</xdr:rowOff>
                  </to>
                </anchor>
              </controlPr>
            </control>
          </mc:Choice>
        </mc:AlternateContent>
        <mc:AlternateContent xmlns:mc="http://schemas.openxmlformats.org/markup-compatibility/2006">
          <mc:Choice Requires="x14">
            <control shapeId="2178" r:id="rId8" name="Перекл. 1154">
              <controlPr defaultSize="0" autoFill="0" autoLine="0" autoPict="0">
                <anchor moveWithCells="1">
                  <from>
                    <xdr:col>1</xdr:col>
                    <xdr:colOff>9525</xdr:colOff>
                    <xdr:row>26</xdr:row>
                    <xdr:rowOff>19050</xdr:rowOff>
                  </from>
                  <to>
                    <xdr:col>1</xdr:col>
                    <xdr:colOff>219075</xdr:colOff>
                    <xdr:row>27</xdr:row>
                    <xdr:rowOff>9525</xdr:rowOff>
                  </to>
                </anchor>
              </controlPr>
            </control>
          </mc:Choice>
        </mc:AlternateContent>
        <mc:AlternateContent xmlns:mc="http://schemas.openxmlformats.org/markup-compatibility/2006">
          <mc:Choice Requires="x14">
            <control shapeId="2179" r:id="rId9" name="Перекл. 1155">
              <controlPr defaultSize="0" autoFill="0" autoLine="0" autoPict="0">
                <anchor moveWithCells="1">
                  <from>
                    <xdr:col>1</xdr:col>
                    <xdr:colOff>9525</xdr:colOff>
                    <xdr:row>27</xdr:row>
                    <xdr:rowOff>28575</xdr:rowOff>
                  </from>
                  <to>
                    <xdr:col>1</xdr:col>
                    <xdr:colOff>209550</xdr:colOff>
                    <xdr:row>27</xdr:row>
                    <xdr:rowOff>180975</xdr:rowOff>
                  </to>
                </anchor>
              </controlPr>
            </control>
          </mc:Choice>
        </mc:AlternateContent>
        <mc:AlternateContent xmlns:mc="http://schemas.openxmlformats.org/markup-compatibility/2006">
          <mc:Choice Requires="x14">
            <control shapeId="2180" r:id="rId10" name="Перекл. 1156">
              <controlPr defaultSize="0" autoFill="0" autoLine="0" autoPict="0">
                <anchor moveWithCells="1">
                  <from>
                    <xdr:col>1</xdr:col>
                    <xdr:colOff>9525</xdr:colOff>
                    <xdr:row>28</xdr:row>
                    <xdr:rowOff>28575</xdr:rowOff>
                  </from>
                  <to>
                    <xdr:col>2</xdr:col>
                    <xdr:colOff>19050</xdr:colOff>
                    <xdr:row>28</xdr:row>
                    <xdr:rowOff>180975</xdr:rowOff>
                  </to>
                </anchor>
              </controlPr>
            </control>
          </mc:Choice>
        </mc:AlternateContent>
        <mc:AlternateContent xmlns:mc="http://schemas.openxmlformats.org/markup-compatibility/2006">
          <mc:Choice Requires="x14">
            <control shapeId="2184" r:id="rId11" name="Group Box 1160">
              <controlPr defaultSize="0" autoFill="0" autoPict="0">
                <anchor moveWithCells="1">
                  <from>
                    <xdr:col>0</xdr:col>
                    <xdr:colOff>0</xdr:colOff>
                    <xdr:row>21</xdr:row>
                    <xdr:rowOff>266700</xdr:rowOff>
                  </from>
                  <to>
                    <xdr:col>3</xdr:col>
                    <xdr:colOff>0</xdr:colOff>
                    <xdr:row>25</xdr:row>
                    <xdr:rowOff>133350</xdr:rowOff>
                  </to>
                </anchor>
              </controlPr>
            </control>
          </mc:Choice>
        </mc:AlternateContent>
        <mc:AlternateContent xmlns:mc="http://schemas.openxmlformats.org/markup-compatibility/2006">
          <mc:Choice Requires="x14">
            <control shapeId="2185" r:id="rId12" name="Флажок 208">
              <controlPr defaultSize="0" autoFill="0" autoLine="0" autoPict="0">
                <anchor moveWithCells="1">
                  <from>
                    <xdr:col>1</xdr:col>
                    <xdr:colOff>9525</xdr:colOff>
                    <xdr:row>30</xdr:row>
                    <xdr:rowOff>133350</xdr:rowOff>
                  </from>
                  <to>
                    <xdr:col>2</xdr:col>
                    <xdr:colOff>57150</xdr:colOff>
                    <xdr:row>31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Application</vt:lpstr>
      <vt:lpstr>Application!Область_печати</vt:lpstr>
    </vt:vector>
  </TitlesOfParts>
  <Company>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Kotikova</dc:creator>
  <cp:lastModifiedBy>Stadnyk</cp:lastModifiedBy>
  <cp:lastPrinted>2021-02-16T09:23:04Z</cp:lastPrinted>
  <dcterms:created xsi:type="dcterms:W3CDTF">2011-05-13T13:38:37Z</dcterms:created>
  <dcterms:modified xsi:type="dcterms:W3CDTF">2021-06-23T11:08:21Z</dcterms:modified>
</cp:coreProperties>
</file>